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170" windowWidth="15600" windowHeight="5625" activeTab="3"/>
  </bookViews>
  <sheets>
    <sheet name="EAEP_ADMIN" sheetId="1" r:id="rId1"/>
    <sheet name="EAEPE_ECON" sheetId="2" r:id="rId2"/>
    <sheet name="EAEP_FUNC" sheetId="3" r:id="rId3"/>
    <sheet name="EAEP_OBJGASTO" sheetId="4" r:id="rId4"/>
    <sheet name="CAT_PROGRAM" sheetId="5" r:id="rId5"/>
  </sheets>
  <definedNames/>
  <calcPr fullCalcOnLoad="1"/>
</workbook>
</file>

<file path=xl/sharedStrings.xml><?xml version="1.0" encoding="utf-8"?>
<sst xmlns="http://schemas.openxmlformats.org/spreadsheetml/2006/main" count="148" uniqueCount="79">
  <si>
    <t>1</t>
  </si>
  <si>
    <t>2 = (3-1)</t>
  </si>
  <si>
    <t>3</t>
  </si>
  <si>
    <t>4</t>
  </si>
  <si>
    <t>5</t>
  </si>
  <si>
    <t>6 = (3-4)</t>
  </si>
  <si>
    <t>Instituto Mexicano del Seguro Social</t>
  </si>
  <si>
    <t>Total del Gasto</t>
  </si>
  <si>
    <t>“Bajo protesta de decir verdad declaramos que los Estados Financieros y sus notas, son razonablemente correctos y son responsabilidad del emisor”</t>
  </si>
  <si>
    <t>Instituto Mexicano Del Seguro Social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</si>
  <si>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</si>
  <si>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</si>
  <si>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</si>
  <si>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</si>
  <si>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</si>
  <si>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</si>
  <si>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</si>
  <si>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Gasto Corriente</t>
  </si>
  <si>
    <t>Gasto De Capital</t>
  </si>
  <si>
    <t>Pensiones Y Jubilaciones</t>
  </si>
  <si>
    <t>Gobierno</t>
  </si>
  <si>
    <t>Coordinación de la Política de Gobierno</t>
  </si>
  <si>
    <t>Desarrollo Social</t>
  </si>
  <si>
    <t>Salud</t>
  </si>
  <si>
    <t>Protección Social</t>
  </si>
  <si>
    <t>Desarrollo Económico</t>
  </si>
  <si>
    <t>Ciencia, Tecnología e Innovación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</si>
  <si>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</si>
  <si>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</si>
  <si>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</si>
  <si>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</si>
  <si>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</si>
  <si>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</si>
  <si>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</si>
  <si>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</si>
  <si>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</si>
  <si>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</si>
  <si>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</si>
  <si>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</si>
  <si>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</si>
  <si>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</si>
  <si>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</si>
  <si>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</si>
  <si>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</si>
  <si>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</si>
  <si>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</si>
  <si>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</si>
  <si>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</si>
  <si>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</si>
  <si>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</si>
  <si>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</si>
  <si>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</si>
  <si>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Pensiones y jubilaciones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</si>
  <si>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</si>
  <si>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</si>
  <si>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</si>
  <si>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</si>
  <si>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Maquinaria, otros equipos y herramientas</t>
  </si>
  <si>
    <t>Inversión pública</t>
  </si>
  <si>
    <t>Obra pública en bienes propios</t>
  </si>
  <si>
    <t>Programas Federales</t>
  </si>
  <si>
    <t>Desempeño de las Funciones</t>
  </si>
  <si>
    <t>Prestación de Servicios Públicos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</si>
  <si>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</si>
  <si>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</si>
  <si>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</si>
  <si>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</si>
  <si>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</si>
  <si>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Obligaciones de Gobierno Federal</t>
  </si>
  <si>
    <t>1/ Las sumas parciales y total pueden no coincidir debido al redondeo.</t>
  </si>
  <si>
    <t>Estado Analítico del Ejercicio del Presupuesto de Egresos
Clasificación Funcional (Finalidad y Función) 1/</t>
  </si>
  <si>
    <t>Estado Analítico del Ejercicio del Presupuesto de Egresos en Clasificación por Objeto del Gasto (Capítulo y Concepto) 1/</t>
  </si>
  <si>
    <t>Gasto por Categoría Programática 1/</t>
  </si>
  <si>
    <t>Estado Analítico del Ejercicio del Presupuesto de Egresos en Clasificación Económica (por Tipo de Gasto) 1/</t>
  </si>
  <si>
    <t>Estado Analítico del Ejercicio del Presupuesto de Egresos en Clasificación Administrativa 1/</t>
  </si>
  <si>
    <t>4800</t>
  </si>
  <si>
    <t>Donativos</t>
  </si>
  <si>
    <t>Del 1 de enero al 30 de septiembre de 2016</t>
  </si>
  <si>
    <t>(pesos)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</si>
</sst>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,"/>
  </numFmts>
  <fonts count="43">
    <font>
      <sz val="10"/>
      <name val="Arial"/>
      <family val="0"/>
    </font>
    <font>
      <sz val="10"/>
      <color indexed="8"/>
      <name val="Montserrat"/>
      <family val="0"/>
    </font>
    <font>
      <sz val="10"/>
      <name val="Montserrat"/>
      <family val="0"/>
    </font>
    <font>
      <b/>
      <sz val="10"/>
      <color indexed="8"/>
      <name val="Montserrat"/>
      <family val="0"/>
    </font>
    <font>
      <b/>
      <sz val="10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SansSerif"/>
      <family val="0"/>
    </font>
    <font>
      <sz val="10"/>
      <color indexed="9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SansSerif"/>
      <family val="0"/>
    </font>
    <font>
      <sz val="10"/>
      <color theme="0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8"/>
      </right>
      <top style="thin"/>
      <bottom style="medium"/>
    </border>
    <border>
      <left>
        <color indexed="8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8"/>
      </top>
      <bottom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8"/>
      </left>
      <right style="medium"/>
      <top style="medium"/>
      <bottom>
        <color indexed="8"/>
      </bottom>
    </border>
    <border>
      <left>
        <color indexed="8"/>
      </left>
      <right style="medium"/>
      <top>
        <color indexed="8"/>
      </top>
      <bottom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vertical="top" wrapText="1"/>
      <protection/>
    </xf>
    <xf numFmtId="0" fontId="2" fillId="0" borderId="14" xfId="0" applyFont="1" applyFill="1" applyBorder="1" applyAlignment="1" applyProtection="1">
      <alignment horizontal="left" vertical="top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1" fillId="33" borderId="0" xfId="51" applyFont="1" applyFill="1" applyBorder="1" applyAlignment="1" applyProtection="1">
      <alignment horizontal="left" vertical="top" wrapText="1"/>
      <protection/>
    </xf>
    <xf numFmtId="0" fontId="2" fillId="0" borderId="0" xfId="51" applyFont="1">
      <alignment/>
      <protection/>
    </xf>
    <xf numFmtId="0" fontId="3" fillId="33" borderId="0" xfId="51" applyFont="1" applyFill="1" applyBorder="1" applyAlignment="1" applyProtection="1">
      <alignment horizontal="center" vertical="center" wrapText="1"/>
      <protection/>
    </xf>
    <xf numFmtId="0" fontId="4" fillId="0" borderId="16" xfId="51" applyFont="1" applyFill="1" applyBorder="1" applyAlignment="1" applyProtection="1">
      <alignment horizontal="center" vertical="center" wrapText="1"/>
      <protection/>
    </xf>
    <xf numFmtId="0" fontId="4" fillId="0" borderId="17" xfId="51" applyFont="1" applyFill="1" applyBorder="1" applyAlignment="1" applyProtection="1">
      <alignment horizontal="center" vertical="center" wrapText="1"/>
      <protection/>
    </xf>
    <xf numFmtId="0" fontId="1" fillId="33" borderId="18" xfId="51" applyFont="1" applyFill="1" applyBorder="1" applyAlignment="1" applyProtection="1">
      <alignment horizontal="left" vertical="top" wrapText="1"/>
      <protection/>
    </xf>
    <xf numFmtId="0" fontId="1" fillId="33" borderId="19" xfId="51" applyFont="1" applyFill="1" applyBorder="1" applyAlignment="1" applyProtection="1">
      <alignment horizontal="left" vertical="top" wrapText="1"/>
      <protection/>
    </xf>
    <xf numFmtId="0" fontId="1" fillId="33" borderId="20" xfId="51" applyFont="1" applyFill="1" applyBorder="1" applyAlignment="1" applyProtection="1">
      <alignment horizontal="left" vertical="center" wrapText="1"/>
      <protection/>
    </xf>
    <xf numFmtId="0" fontId="1" fillId="33" borderId="21" xfId="51" applyFont="1" applyFill="1" applyBorder="1" applyAlignment="1" applyProtection="1">
      <alignment horizontal="left" vertical="top" wrapText="1"/>
      <protection/>
    </xf>
    <xf numFmtId="0" fontId="1" fillId="33" borderId="22" xfId="51" applyFont="1" applyFill="1" applyBorder="1" applyAlignment="1" applyProtection="1">
      <alignment horizontal="left" vertical="center" wrapText="1"/>
      <protection/>
    </xf>
    <xf numFmtId="0" fontId="1" fillId="33" borderId="23" xfId="51" applyFont="1" applyFill="1" applyBorder="1" applyAlignment="1" applyProtection="1">
      <alignment horizontal="left" vertical="top" wrapText="1"/>
      <protection/>
    </xf>
    <xf numFmtId="0" fontId="1" fillId="33" borderId="24" xfId="51" applyFont="1" applyFill="1" applyBorder="1" applyAlignment="1" applyProtection="1">
      <alignment horizontal="left" vertical="top" wrapText="1"/>
      <protection/>
    </xf>
    <xf numFmtId="0" fontId="1" fillId="33" borderId="25" xfId="51" applyFont="1" applyFill="1" applyBorder="1" applyAlignment="1" applyProtection="1">
      <alignment horizontal="left" vertical="center" wrapText="1"/>
      <protection/>
    </xf>
    <xf numFmtId="0" fontId="2" fillId="0" borderId="0" xfId="51" applyFont="1" applyAlignment="1">
      <alignment wrapText="1"/>
      <protection/>
    </xf>
    <xf numFmtId="0" fontId="4" fillId="0" borderId="26" xfId="51" applyFont="1" applyFill="1" applyBorder="1" applyAlignment="1" applyProtection="1">
      <alignment horizontal="center" vertical="center" wrapText="1"/>
      <protection/>
    </xf>
    <xf numFmtId="0" fontId="4" fillId="0" borderId="27" xfId="51" applyFont="1" applyFill="1" applyBorder="1" applyAlignment="1" applyProtection="1">
      <alignment horizontal="center" vertical="center" wrapText="1"/>
      <protection/>
    </xf>
    <xf numFmtId="0" fontId="4" fillId="0" borderId="28" xfId="51" applyFont="1" applyFill="1" applyBorder="1" applyAlignment="1" applyProtection="1">
      <alignment horizontal="left" vertical="top" wrapText="1"/>
      <protection/>
    </xf>
    <xf numFmtId="0" fontId="4" fillId="0" borderId="29" xfId="51" applyFont="1" applyFill="1" applyBorder="1" applyAlignment="1" applyProtection="1">
      <alignment horizontal="left" vertical="top" wrapText="1"/>
      <protection/>
    </xf>
    <xf numFmtId="0" fontId="4" fillId="0" borderId="30" xfId="51" applyFont="1" applyFill="1" applyBorder="1" applyAlignment="1" applyProtection="1">
      <alignment horizontal="left" vertical="top" wrapText="1"/>
      <protection/>
    </xf>
    <xf numFmtId="0" fontId="4" fillId="0" borderId="31" xfId="51" applyFont="1" applyFill="1" applyBorder="1" applyAlignment="1" applyProtection="1">
      <alignment horizontal="center" vertical="center" wrapText="1"/>
      <protection/>
    </xf>
    <xf numFmtId="0" fontId="4" fillId="0" borderId="32" xfId="51" applyFont="1" applyFill="1" applyBorder="1" applyAlignment="1" applyProtection="1">
      <alignment horizontal="center" vertical="center" wrapText="1"/>
      <protection/>
    </xf>
    <xf numFmtId="0" fontId="4" fillId="0" borderId="33" xfId="51" applyFont="1" applyFill="1" applyBorder="1" applyAlignment="1" applyProtection="1">
      <alignment horizontal="left" vertical="top" wrapText="1"/>
      <protection/>
    </xf>
    <xf numFmtId="0" fontId="4" fillId="0" borderId="34" xfId="51" applyFont="1" applyFill="1" applyBorder="1" applyAlignment="1" applyProtection="1">
      <alignment horizontal="left" vertical="top" wrapText="1"/>
      <protection/>
    </xf>
    <xf numFmtId="0" fontId="4" fillId="0" borderId="35" xfId="51" applyFont="1" applyFill="1" applyBorder="1" applyAlignment="1" applyProtection="1">
      <alignment horizontal="left" vertical="top" wrapText="1"/>
      <protection/>
    </xf>
    <xf numFmtId="0" fontId="41" fillId="34" borderId="0" xfId="51" applyFont="1" applyFill="1" applyBorder="1" applyAlignment="1" applyProtection="1">
      <alignment horizontal="left" vertical="top" wrapText="1"/>
      <protection/>
    </xf>
    <xf numFmtId="0" fontId="42" fillId="33" borderId="0" xfId="51" applyFont="1" applyFill="1" applyBorder="1" applyAlignment="1" applyProtection="1">
      <alignment horizontal="left" vertical="top" wrapText="1"/>
      <protection/>
    </xf>
    <xf numFmtId="0" fontId="42" fillId="0" borderId="0" xfId="51" applyFont="1">
      <alignment/>
      <protection/>
    </xf>
    <xf numFmtId="3" fontId="1" fillId="33" borderId="36" xfId="0" applyNumberFormat="1" applyFont="1" applyFill="1" applyBorder="1" applyAlignment="1" applyProtection="1">
      <alignment horizontal="right" vertical="center" wrapText="1"/>
      <protection/>
    </xf>
    <xf numFmtId="3" fontId="3" fillId="33" borderId="37" xfId="0" applyNumberFormat="1" applyFont="1" applyFill="1" applyBorder="1" applyAlignment="1" applyProtection="1">
      <alignment horizontal="right" vertical="center" wrapText="1"/>
      <protection/>
    </xf>
    <xf numFmtId="3" fontId="1" fillId="33" borderId="38" xfId="51" applyNumberFormat="1" applyFont="1" applyFill="1" applyBorder="1" applyAlignment="1" applyProtection="1">
      <alignment horizontal="right" vertical="center" wrapText="1"/>
      <protection/>
    </xf>
    <xf numFmtId="3" fontId="3" fillId="33" borderId="39" xfId="51" applyNumberFormat="1" applyFont="1" applyFill="1" applyBorder="1" applyAlignment="1" applyProtection="1">
      <alignment horizontal="right" vertical="center" wrapText="1"/>
      <protection/>
    </xf>
    <xf numFmtId="3" fontId="3" fillId="33" borderId="38" xfId="51" applyNumberFormat="1" applyFont="1" applyFill="1" applyBorder="1" applyAlignment="1" applyProtection="1">
      <alignment horizontal="right" vertical="center" wrapText="1"/>
      <protection/>
    </xf>
    <xf numFmtId="0" fontId="1" fillId="33" borderId="40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center" vertical="top" wrapText="1"/>
      <protection/>
    </xf>
    <xf numFmtId="0" fontId="3" fillId="33" borderId="41" xfId="0" applyFont="1" applyFill="1" applyBorder="1" applyAlignment="1" applyProtection="1">
      <alignment horizontal="center" vertical="center" wrapText="1"/>
      <protection/>
    </xf>
    <xf numFmtId="0" fontId="3" fillId="33" borderId="40" xfId="0" applyFont="1" applyFill="1" applyBorder="1" applyAlignment="1" applyProtection="1">
      <alignment horizontal="center" vertical="center" wrapText="1"/>
      <protection/>
    </xf>
    <xf numFmtId="0" fontId="3" fillId="33" borderId="42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43" xfId="0" applyFont="1" applyFill="1" applyBorder="1" applyAlignment="1" applyProtection="1">
      <alignment horizontal="center" vertical="center" wrapText="1"/>
      <protection/>
    </xf>
    <xf numFmtId="0" fontId="3" fillId="33" borderId="44" xfId="0" applyFont="1" applyFill="1" applyBorder="1" applyAlignment="1" applyProtection="1">
      <alignment horizontal="center" vertical="center" wrapText="1"/>
      <protection/>
    </xf>
    <xf numFmtId="0" fontId="3" fillId="33" borderId="45" xfId="0" applyFont="1" applyFill="1" applyBorder="1" applyAlignment="1" applyProtection="1">
      <alignment horizontal="center" vertical="center" wrapText="1"/>
      <protection/>
    </xf>
    <xf numFmtId="0" fontId="3" fillId="33" borderId="4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3" fillId="33" borderId="37" xfId="0" applyFont="1" applyFill="1" applyBorder="1" applyAlignment="1" applyProtection="1">
      <alignment horizontal="left" vertical="center" wrapText="1"/>
      <protection/>
    </xf>
    <xf numFmtId="0" fontId="1" fillId="33" borderId="47" xfId="51" applyFont="1" applyFill="1" applyBorder="1" applyAlignment="1" applyProtection="1">
      <alignment horizontal="center" vertical="top" wrapText="1"/>
      <protection/>
    </xf>
    <xf numFmtId="0" fontId="1" fillId="33" borderId="0" xfId="51" applyFont="1" applyFill="1" applyBorder="1" applyAlignment="1" applyProtection="1">
      <alignment horizontal="center" vertical="top" wrapText="1"/>
      <protection/>
    </xf>
    <xf numFmtId="0" fontId="3" fillId="33" borderId="41" xfId="51" applyFont="1" applyFill="1" applyBorder="1" applyAlignment="1" applyProtection="1">
      <alignment horizontal="center" vertical="center" wrapText="1"/>
      <protection/>
    </xf>
    <xf numFmtId="0" fontId="3" fillId="33" borderId="40" xfId="51" applyFont="1" applyFill="1" applyBorder="1" applyAlignment="1" applyProtection="1">
      <alignment horizontal="center" vertical="center" wrapText="1"/>
      <protection/>
    </xf>
    <xf numFmtId="0" fontId="3" fillId="33" borderId="42" xfId="51" applyFont="1" applyFill="1" applyBorder="1" applyAlignment="1" applyProtection="1">
      <alignment horizontal="center" vertical="center" wrapText="1"/>
      <protection/>
    </xf>
    <xf numFmtId="0" fontId="3" fillId="33" borderId="10" xfId="51" applyFont="1" applyFill="1" applyBorder="1" applyAlignment="1" applyProtection="1">
      <alignment horizontal="center" vertical="center" wrapText="1"/>
      <protection/>
    </xf>
    <xf numFmtId="0" fontId="3" fillId="33" borderId="0" xfId="51" applyFont="1" applyFill="1" applyBorder="1" applyAlignment="1" applyProtection="1">
      <alignment horizontal="center" vertical="center" wrapText="1"/>
      <protection/>
    </xf>
    <xf numFmtId="0" fontId="3" fillId="33" borderId="43" xfId="51" applyFont="1" applyFill="1" applyBorder="1" applyAlignment="1" applyProtection="1">
      <alignment horizontal="center" vertical="center" wrapText="1"/>
      <protection/>
    </xf>
    <xf numFmtId="0" fontId="3" fillId="33" borderId="44" xfId="51" applyFont="1" applyFill="1" applyBorder="1" applyAlignment="1" applyProtection="1">
      <alignment horizontal="center" vertical="center" wrapText="1"/>
      <protection/>
    </xf>
    <xf numFmtId="0" fontId="3" fillId="33" borderId="45" xfId="51" applyFont="1" applyFill="1" applyBorder="1" applyAlignment="1" applyProtection="1">
      <alignment horizontal="center" vertical="center" wrapText="1"/>
      <protection/>
    </xf>
    <xf numFmtId="0" fontId="3" fillId="33" borderId="46" xfId="51" applyFont="1" applyFill="1" applyBorder="1" applyAlignment="1" applyProtection="1">
      <alignment horizontal="center" vertical="center" wrapText="1"/>
      <protection/>
    </xf>
    <xf numFmtId="0" fontId="4" fillId="0" borderId="16" xfId="51" applyFont="1" applyFill="1" applyBorder="1" applyAlignment="1" applyProtection="1">
      <alignment horizontal="center" vertical="center" wrapText="1"/>
      <protection/>
    </xf>
    <xf numFmtId="0" fontId="4" fillId="0" borderId="48" xfId="51" applyFont="1" applyFill="1" applyBorder="1" applyAlignment="1" applyProtection="1">
      <alignment horizontal="center" vertical="center" wrapText="1"/>
      <protection/>
    </xf>
    <xf numFmtId="0" fontId="3" fillId="33" borderId="39" xfId="51" applyFont="1" applyFill="1" applyBorder="1" applyAlignment="1" applyProtection="1">
      <alignment horizontal="left" vertical="center" wrapText="1"/>
      <protection/>
    </xf>
    <xf numFmtId="0" fontId="4" fillId="0" borderId="49" xfId="51" applyFont="1" applyFill="1" applyBorder="1" applyAlignment="1" applyProtection="1">
      <alignment horizontal="center" vertical="center" wrapText="1"/>
      <protection/>
    </xf>
    <xf numFmtId="0" fontId="4" fillId="0" borderId="50" xfId="51" applyFont="1" applyFill="1" applyBorder="1" applyAlignment="1" applyProtection="1">
      <alignment horizontal="center" vertical="center" wrapText="1"/>
      <protection/>
    </xf>
    <xf numFmtId="0" fontId="3" fillId="33" borderId="0" xfId="51" applyFont="1" applyFill="1" applyBorder="1" applyAlignment="1" applyProtection="1">
      <alignment horizontal="left" vertical="center" wrapText="1"/>
      <protection/>
    </xf>
    <xf numFmtId="0" fontId="3" fillId="33" borderId="22" xfId="51" applyFont="1" applyFill="1" applyBorder="1" applyAlignment="1" applyProtection="1">
      <alignment horizontal="left" vertical="center" wrapText="1"/>
      <protection/>
    </xf>
    <xf numFmtId="0" fontId="4" fillId="0" borderId="51" xfId="51" applyFont="1" applyFill="1" applyBorder="1" applyAlignment="1" applyProtection="1">
      <alignment horizontal="center" vertical="center" wrapText="1"/>
      <protection/>
    </xf>
    <xf numFmtId="0" fontId="3" fillId="33" borderId="52" xfId="51" applyFont="1" applyFill="1" applyBorder="1" applyAlignment="1" applyProtection="1">
      <alignment horizontal="left" vertical="center" wrapText="1"/>
      <protection/>
    </xf>
    <xf numFmtId="0" fontId="3" fillId="33" borderId="53" xfId="51" applyFont="1" applyFill="1" applyBorder="1" applyAlignment="1" applyProtection="1">
      <alignment horizontal="left" vertical="center" wrapText="1"/>
      <protection/>
    </xf>
    <xf numFmtId="0" fontId="3" fillId="33" borderId="54" xfId="51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</xdr:row>
      <xdr:rowOff>38100</xdr:rowOff>
    </xdr:from>
    <xdr:to>
      <xdr:col>2</xdr:col>
      <xdr:colOff>628650</xdr:colOff>
      <xdr:row>4</xdr:row>
      <xdr:rowOff>133350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47625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47625</xdr:rowOff>
    </xdr:from>
    <xdr:to>
      <xdr:col>3</xdr:col>
      <xdr:colOff>381000</xdr:colOff>
      <xdr:row>4</xdr:row>
      <xdr:rowOff>104775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85775"/>
          <a:ext cx="60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1</xdr:row>
      <xdr:rowOff>95250</xdr:rowOff>
    </xdr:from>
    <xdr:to>
      <xdr:col>3</xdr:col>
      <xdr:colOff>781050</xdr:colOff>
      <xdr:row>4</xdr:row>
      <xdr:rowOff>114300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533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</xdr:row>
      <xdr:rowOff>76200</xdr:rowOff>
    </xdr:from>
    <xdr:to>
      <xdr:col>3</xdr:col>
      <xdr:colOff>495300</xdr:colOff>
      <xdr:row>4</xdr:row>
      <xdr:rowOff>85725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514350"/>
          <a:ext cx="581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1</xdr:row>
      <xdr:rowOff>19050</xdr:rowOff>
    </xdr:from>
    <xdr:to>
      <xdr:col>4</xdr:col>
      <xdr:colOff>495300</xdr:colOff>
      <xdr:row>4</xdr:row>
      <xdr:rowOff>133350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4572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zoomScalePageLayoutView="0" workbookViewId="0" topLeftCell="A1">
      <selection activeCell="B6" sqref="B6"/>
    </sheetView>
  </sheetViews>
  <sheetFormatPr defaultColWidth="9.140625" defaultRowHeight="12.75"/>
  <cols>
    <col min="1" max="1" width="4.140625" style="2" customWidth="1"/>
    <col min="2" max="2" width="2.57421875" style="2" customWidth="1"/>
    <col min="3" max="3" width="53.28125" style="2" customWidth="1"/>
    <col min="4" max="9" width="18.7109375" style="2" customWidth="1"/>
    <col min="10" max="10" width="4.140625" style="2" customWidth="1"/>
    <col min="11" max="11" width="13.421875" style="2" bestFit="1" customWidth="1"/>
    <col min="12" max="16384" width="9.140625" style="2" customWidth="1"/>
  </cols>
  <sheetData>
    <row r="1" spans="1:10" ht="34.5" customHeight="1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>
      <c r="A2" s="1"/>
      <c r="B2" s="44" t="s">
        <v>9</v>
      </c>
      <c r="C2" s="45"/>
      <c r="D2" s="45"/>
      <c r="E2" s="45"/>
      <c r="F2" s="45"/>
      <c r="G2" s="45"/>
      <c r="H2" s="45"/>
      <c r="I2" s="46"/>
      <c r="J2" s="1"/>
    </row>
    <row r="3" spans="1:10" ht="12" customHeight="1">
      <c r="A3" s="1"/>
      <c r="B3" s="47" t="s">
        <v>74</v>
      </c>
      <c r="C3" s="48"/>
      <c r="D3" s="48"/>
      <c r="E3" s="48"/>
      <c r="F3" s="48"/>
      <c r="G3" s="48"/>
      <c r="H3" s="48"/>
      <c r="I3" s="49"/>
      <c r="J3" s="1"/>
    </row>
    <row r="4" spans="1:10" ht="12" customHeight="1">
      <c r="A4" s="1"/>
      <c r="B4" s="47" t="s">
        <v>77</v>
      </c>
      <c r="C4" s="48"/>
      <c r="D4" s="48"/>
      <c r="E4" s="48"/>
      <c r="F4" s="48"/>
      <c r="G4" s="48"/>
      <c r="H4" s="48"/>
      <c r="I4" s="49"/>
      <c r="J4" s="1"/>
    </row>
    <row r="5" spans="1:10" ht="13.5" thickBot="1">
      <c r="A5" s="1"/>
      <c r="B5" s="50" t="s">
        <v>78</v>
      </c>
      <c r="C5" s="51"/>
      <c r="D5" s="51"/>
      <c r="E5" s="51"/>
      <c r="F5" s="51"/>
      <c r="G5" s="51"/>
      <c r="H5" s="51"/>
      <c r="I5" s="52"/>
      <c r="J5" s="1"/>
    </row>
    <row r="6" spans="1:10" ht="15.75" thickBot="1">
      <c r="A6" s="1"/>
      <c r="B6" s="3"/>
      <c r="C6" s="3"/>
      <c r="D6" s="3"/>
      <c r="E6" s="3"/>
      <c r="F6" s="3"/>
      <c r="G6" s="3"/>
      <c r="H6" s="3"/>
      <c r="I6" s="3"/>
      <c r="J6" s="1"/>
    </row>
    <row r="7" spans="1:10" ht="39.75" customHeight="1">
      <c r="A7" s="1"/>
      <c r="B7" s="53" t="s">
        <v>10</v>
      </c>
      <c r="C7" s="53"/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1"/>
    </row>
    <row r="8" spans="1:10" ht="15" customHeight="1" thickBot="1">
      <c r="A8" s="1"/>
      <c r="B8" s="7"/>
      <c r="C8" s="8"/>
      <c r="D8" s="9" t="s">
        <v>0</v>
      </c>
      <c r="E8" s="9" t="s">
        <v>1</v>
      </c>
      <c r="F8" s="9" t="s">
        <v>2</v>
      </c>
      <c r="G8" s="9" t="s">
        <v>3</v>
      </c>
      <c r="H8" s="9" t="s">
        <v>4</v>
      </c>
      <c r="I8" s="9" t="s">
        <v>5</v>
      </c>
      <c r="J8" s="1"/>
    </row>
    <row r="9" spans="1:10" ht="16.5" customHeight="1">
      <c r="A9" s="1"/>
      <c r="B9" s="4"/>
      <c r="C9" s="6" t="s">
        <v>6</v>
      </c>
      <c r="D9" s="37">
        <v>398080993557</v>
      </c>
      <c r="E9" s="37">
        <f>F9-D9</f>
        <v>2248561044</v>
      </c>
      <c r="F9" s="37">
        <v>400329554601</v>
      </c>
      <c r="G9" s="37">
        <v>402326426502.97046</v>
      </c>
      <c r="H9" s="37">
        <v>374363382141.98</v>
      </c>
      <c r="I9" s="37">
        <f>F9-G9</f>
        <v>-1996871901.970459</v>
      </c>
      <c r="J9" s="1"/>
    </row>
    <row r="10" spans="1:10" ht="21.75" customHeight="1" thickBot="1">
      <c r="A10" s="1"/>
      <c r="B10" s="54" t="s">
        <v>7</v>
      </c>
      <c r="C10" s="54"/>
      <c r="D10" s="38">
        <f aca="true" t="shared" si="0" ref="D10:I10">D9</f>
        <v>398080993557</v>
      </c>
      <c r="E10" s="38">
        <f t="shared" si="0"/>
        <v>2248561044</v>
      </c>
      <c r="F10" s="38">
        <f t="shared" si="0"/>
        <v>400329554601</v>
      </c>
      <c r="G10" s="38">
        <f t="shared" si="0"/>
        <v>402326426502.97046</v>
      </c>
      <c r="H10" s="38">
        <f t="shared" si="0"/>
        <v>374363382141.98</v>
      </c>
      <c r="I10" s="38">
        <f t="shared" si="0"/>
        <v>-1996871901.970459</v>
      </c>
      <c r="J10" s="1"/>
    </row>
    <row r="11" spans="1:10" ht="16.5" customHeight="1">
      <c r="A11" s="1"/>
      <c r="B11" s="42" t="s">
        <v>8</v>
      </c>
      <c r="C11" s="42"/>
      <c r="D11" s="42"/>
      <c r="E11" s="42"/>
      <c r="F11" s="42"/>
      <c r="G11" s="42"/>
      <c r="H11" s="42"/>
      <c r="I11" s="42"/>
      <c r="J11" s="1"/>
    </row>
    <row r="12" spans="1:10" ht="15">
      <c r="A12" s="1"/>
      <c r="B12" s="1"/>
      <c r="C12" s="43" t="s">
        <v>69</v>
      </c>
      <c r="D12" s="43"/>
      <c r="E12" s="43"/>
      <c r="F12" s="43"/>
      <c r="G12" s="43"/>
      <c r="H12" s="43"/>
      <c r="I12" s="43"/>
      <c r="J12" s="1"/>
    </row>
    <row r="13" spans="1:10" ht="15">
      <c r="A13" s="1"/>
      <c r="B13" s="1"/>
      <c r="C13" s="1"/>
      <c r="D13" s="1"/>
      <c r="E13" s="1"/>
      <c r="F13" s="1"/>
      <c r="G13" s="1"/>
      <c r="H13" s="1"/>
      <c r="I13" s="1"/>
      <c r="J13" s="1"/>
    </row>
  </sheetData>
  <sheetProtection/>
  <mergeCells count="8">
    <mergeCell ref="B11:I11"/>
    <mergeCell ref="C12:I12"/>
    <mergeCell ref="B2:I2"/>
    <mergeCell ref="B3:I3"/>
    <mergeCell ref="B4:I4"/>
    <mergeCell ref="B5:I5"/>
    <mergeCell ref="B7:C7"/>
    <mergeCell ref="B10:C10"/>
  </mergeCells>
  <printOptions/>
  <pageMargins left="0.3472222222222222" right="0.3472222222222222" top="0.4861111111111111" bottom="0.4166666666666667" header="0.5" footer="0.5"/>
  <pageSetup horizontalDpi="300" verticalDpi="300" orientation="landscape" pageOrder="overThenDown" scale="85" r:id="rId2"/>
  <ignoredErrors>
    <ignoredError sqref="D8 F8:H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PageLayoutView="0" workbookViewId="0" topLeftCell="A1">
      <selection activeCell="B6" sqref="B6"/>
    </sheetView>
  </sheetViews>
  <sheetFormatPr defaultColWidth="9.140625" defaultRowHeight="12.75"/>
  <cols>
    <col min="1" max="1" width="4.140625" style="11" customWidth="1"/>
    <col min="2" max="3" width="2.57421875" style="11" customWidth="1"/>
    <col min="4" max="4" width="46.28125" style="11" customWidth="1"/>
    <col min="5" max="10" width="18.28125" style="11" customWidth="1"/>
    <col min="11" max="11" width="4.140625" style="11" customWidth="1"/>
    <col min="12" max="16384" width="9.140625" style="11" customWidth="1"/>
  </cols>
  <sheetData>
    <row r="1" spans="1:11" ht="34.5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10"/>
      <c r="B2" s="57" t="s">
        <v>9</v>
      </c>
      <c r="C2" s="58"/>
      <c r="D2" s="58"/>
      <c r="E2" s="58"/>
      <c r="F2" s="58"/>
      <c r="G2" s="58"/>
      <c r="H2" s="58"/>
      <c r="I2" s="58"/>
      <c r="J2" s="59"/>
      <c r="K2" s="10"/>
    </row>
    <row r="3" spans="1:11" ht="12.75">
      <c r="A3" s="10"/>
      <c r="B3" s="60" t="s">
        <v>73</v>
      </c>
      <c r="C3" s="61"/>
      <c r="D3" s="61"/>
      <c r="E3" s="61"/>
      <c r="F3" s="61"/>
      <c r="G3" s="61"/>
      <c r="H3" s="61"/>
      <c r="I3" s="61"/>
      <c r="J3" s="62"/>
      <c r="K3" s="10"/>
    </row>
    <row r="4" spans="1:11" ht="12.75">
      <c r="A4" s="10"/>
      <c r="B4" s="60" t="str">
        <f>EAEP_ADMIN!B4</f>
        <v>Del 1 de enero al 30 de septiembre de 2016</v>
      </c>
      <c r="C4" s="61"/>
      <c r="D4" s="61"/>
      <c r="E4" s="61"/>
      <c r="F4" s="61"/>
      <c r="G4" s="61"/>
      <c r="H4" s="61"/>
      <c r="I4" s="61"/>
      <c r="J4" s="62"/>
      <c r="K4" s="10"/>
    </row>
    <row r="5" spans="1:11" ht="13.5" thickBot="1">
      <c r="A5" s="10"/>
      <c r="B5" s="63" t="str">
        <f>EAEP_ADMIN!B5</f>
        <v>(pesos)</v>
      </c>
      <c r="C5" s="64"/>
      <c r="D5" s="64"/>
      <c r="E5" s="64"/>
      <c r="F5" s="64"/>
      <c r="G5" s="64"/>
      <c r="H5" s="64"/>
      <c r="I5" s="64"/>
      <c r="J5" s="65"/>
      <c r="K5" s="10"/>
    </row>
    <row r="6" spans="1:11" ht="12" customHeight="1" thickBot="1">
      <c r="A6" s="10"/>
      <c r="B6" s="12"/>
      <c r="C6" s="12"/>
      <c r="D6" s="12"/>
      <c r="E6" s="12"/>
      <c r="F6" s="12"/>
      <c r="G6" s="12"/>
      <c r="H6" s="12"/>
      <c r="I6" s="12"/>
      <c r="J6" s="12"/>
      <c r="K6" s="10"/>
    </row>
    <row r="7" spans="1:11" ht="39.75" customHeight="1">
      <c r="A7" s="10"/>
      <c r="B7" s="66" t="s">
        <v>10</v>
      </c>
      <c r="C7" s="66"/>
      <c r="D7" s="66"/>
      <c r="E7" s="13" t="s">
        <v>11</v>
      </c>
      <c r="F7" s="13" t="s">
        <v>12</v>
      </c>
      <c r="G7" s="13" t="s">
        <v>13</v>
      </c>
      <c r="H7" s="13" t="s">
        <v>14</v>
      </c>
      <c r="I7" s="13" t="s">
        <v>15</v>
      </c>
      <c r="J7" s="13" t="s">
        <v>16</v>
      </c>
      <c r="K7" s="10"/>
    </row>
    <row r="8" spans="1:11" ht="15" customHeight="1">
      <c r="A8" s="10"/>
      <c r="B8" s="67"/>
      <c r="C8" s="67"/>
      <c r="D8" s="67"/>
      <c r="E8" s="14" t="s">
        <v>0</v>
      </c>
      <c r="F8" s="14" t="s">
        <v>1</v>
      </c>
      <c r="G8" s="14" t="s">
        <v>2</v>
      </c>
      <c r="H8" s="14" t="s">
        <v>3</v>
      </c>
      <c r="I8" s="14" t="s">
        <v>4</v>
      </c>
      <c r="J8" s="14" t="s">
        <v>5</v>
      </c>
      <c r="K8" s="10"/>
    </row>
    <row r="9" spans="1:11" ht="16.5" customHeight="1">
      <c r="A9" s="10"/>
      <c r="B9" s="15"/>
      <c r="C9" s="16"/>
      <c r="D9" s="17" t="s">
        <v>17</v>
      </c>
      <c r="E9" s="39">
        <v>174316482068</v>
      </c>
      <c r="F9" s="39">
        <f>G9-E9</f>
        <v>-808408678</v>
      </c>
      <c r="G9" s="39">
        <v>173508073390</v>
      </c>
      <c r="H9" s="39">
        <v>183006775128.45026</v>
      </c>
      <c r="I9" s="39">
        <v>158000702225.19983</v>
      </c>
      <c r="J9" s="39">
        <f>G9-H9</f>
        <v>-9498701738.450256</v>
      </c>
      <c r="K9" s="10"/>
    </row>
    <row r="10" spans="1:11" ht="16.5" customHeight="1">
      <c r="A10" s="10"/>
      <c r="B10" s="18"/>
      <c r="C10" s="10"/>
      <c r="D10" s="19" t="s">
        <v>18</v>
      </c>
      <c r="E10" s="39">
        <v>3464807734</v>
      </c>
      <c r="F10" s="39">
        <f>G10-E10</f>
        <v>1209969722</v>
      </c>
      <c r="G10" s="39">
        <v>4674777456</v>
      </c>
      <c r="H10" s="39">
        <v>1388912645.4799995</v>
      </c>
      <c r="I10" s="39">
        <v>657495512.6700001</v>
      </c>
      <c r="J10" s="39">
        <f>G10-H10</f>
        <v>3285864810.5200005</v>
      </c>
      <c r="K10" s="10"/>
    </row>
    <row r="11" spans="1:11" ht="16.5" customHeight="1">
      <c r="A11" s="10"/>
      <c r="B11" s="20"/>
      <c r="C11" s="21"/>
      <c r="D11" s="22" t="s">
        <v>19</v>
      </c>
      <c r="E11" s="39">
        <v>220299703755</v>
      </c>
      <c r="F11" s="39">
        <f>G11-E11</f>
        <v>1847000000</v>
      </c>
      <c r="G11" s="39">
        <v>222146703755</v>
      </c>
      <c r="H11" s="39">
        <v>217930738729.04</v>
      </c>
      <c r="I11" s="39">
        <v>215705184404.11005</v>
      </c>
      <c r="J11" s="39">
        <f>G11-H11</f>
        <v>4215965025.9599915</v>
      </c>
      <c r="K11" s="10"/>
    </row>
    <row r="12" spans="1:11" ht="15.75" thickBot="1">
      <c r="A12" s="10"/>
      <c r="B12" s="68" t="s">
        <v>7</v>
      </c>
      <c r="C12" s="68"/>
      <c r="D12" s="68"/>
      <c r="E12" s="40">
        <f>E9+E10+E11</f>
        <v>398080993557</v>
      </c>
      <c r="F12" s="40">
        <f>G12-E12</f>
        <v>2248561044</v>
      </c>
      <c r="G12" s="40">
        <f>G9+G10+G11</f>
        <v>400329554601</v>
      </c>
      <c r="H12" s="40">
        <f>H9+H10+H11</f>
        <v>402326426502.9703</v>
      </c>
      <c r="I12" s="40">
        <f>I9+I10+I11</f>
        <v>374363382141.97986</v>
      </c>
      <c r="J12" s="40">
        <f>G12-H12</f>
        <v>-1996871901.9702759</v>
      </c>
      <c r="K12" s="10"/>
    </row>
    <row r="13" spans="1:11" ht="13.5" customHeight="1">
      <c r="A13" s="10"/>
      <c r="B13" s="55" t="s">
        <v>8</v>
      </c>
      <c r="C13" s="55"/>
      <c r="D13" s="55"/>
      <c r="E13" s="55"/>
      <c r="F13" s="55"/>
      <c r="G13" s="55"/>
      <c r="H13" s="55"/>
      <c r="I13" s="55"/>
      <c r="J13" s="55"/>
      <c r="K13" s="10"/>
    </row>
    <row r="14" spans="1:11" ht="15">
      <c r="A14" s="10"/>
      <c r="B14" s="10"/>
      <c r="C14" s="56" t="s">
        <v>69</v>
      </c>
      <c r="D14" s="56"/>
      <c r="E14" s="56"/>
      <c r="F14" s="56"/>
      <c r="G14" s="56"/>
      <c r="H14" s="56"/>
      <c r="I14" s="56"/>
      <c r="J14" s="56"/>
      <c r="K14" s="10"/>
    </row>
    <row r="15" spans="1:11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</sheetData>
  <sheetProtection/>
  <mergeCells count="8">
    <mergeCell ref="B13:J13"/>
    <mergeCell ref="C14:J14"/>
    <mergeCell ref="B2:J2"/>
    <mergeCell ref="B3:J3"/>
    <mergeCell ref="B4:J4"/>
    <mergeCell ref="B5:J5"/>
    <mergeCell ref="B7:D8"/>
    <mergeCell ref="B12:D12"/>
  </mergeCells>
  <printOptions/>
  <pageMargins left="0.3472222222222222" right="0.3472222222222222" top="0.4861111111111111" bottom="0.4166666666666667" header="0.5" footer="0.5"/>
  <pageSetup horizontalDpi="300" verticalDpi="300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selection activeCell="B6" sqref="B6"/>
    </sheetView>
  </sheetViews>
  <sheetFormatPr defaultColWidth="9.140625" defaultRowHeight="12.75"/>
  <cols>
    <col min="1" max="1" width="4.140625" style="11" customWidth="1"/>
    <col min="2" max="3" width="2.57421875" style="11" customWidth="1"/>
    <col min="4" max="4" width="50.7109375" style="11" customWidth="1"/>
    <col min="5" max="10" width="17.57421875" style="11" customWidth="1"/>
    <col min="11" max="11" width="4.140625" style="11" customWidth="1"/>
    <col min="12" max="16384" width="9.140625" style="11" customWidth="1"/>
  </cols>
  <sheetData>
    <row r="1" spans="1:11" ht="34.5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" customHeight="1">
      <c r="A2" s="10"/>
      <c r="B2" s="57" t="s">
        <v>9</v>
      </c>
      <c r="C2" s="58"/>
      <c r="D2" s="58"/>
      <c r="E2" s="58"/>
      <c r="F2" s="58"/>
      <c r="G2" s="58"/>
      <c r="H2" s="58"/>
      <c r="I2" s="58"/>
      <c r="J2" s="59"/>
      <c r="K2" s="10"/>
    </row>
    <row r="3" spans="1:12" ht="28.5" customHeight="1">
      <c r="A3" s="10"/>
      <c r="B3" s="60" t="s">
        <v>70</v>
      </c>
      <c r="C3" s="61"/>
      <c r="D3" s="61"/>
      <c r="E3" s="61"/>
      <c r="F3" s="61"/>
      <c r="G3" s="61"/>
      <c r="H3" s="61"/>
      <c r="I3" s="61"/>
      <c r="J3" s="62"/>
      <c r="K3" s="10"/>
      <c r="L3" s="23"/>
    </row>
    <row r="4" spans="1:11" ht="12" customHeight="1">
      <c r="A4" s="10"/>
      <c r="B4" s="60" t="str">
        <f>EAEP_ADMIN!B4</f>
        <v>Del 1 de enero al 30 de septiembre de 2016</v>
      </c>
      <c r="C4" s="61"/>
      <c r="D4" s="61"/>
      <c r="E4" s="61"/>
      <c r="F4" s="61"/>
      <c r="G4" s="61"/>
      <c r="H4" s="61"/>
      <c r="I4" s="61"/>
      <c r="J4" s="62"/>
      <c r="K4" s="10"/>
    </row>
    <row r="5" spans="1:11" ht="12" customHeight="1" thickBot="1">
      <c r="A5" s="10"/>
      <c r="B5" s="63" t="str">
        <f>EAEP_ADMIN!B5</f>
        <v>(pesos)</v>
      </c>
      <c r="C5" s="64"/>
      <c r="D5" s="64"/>
      <c r="E5" s="64"/>
      <c r="F5" s="64"/>
      <c r="G5" s="64"/>
      <c r="H5" s="64"/>
      <c r="I5" s="64"/>
      <c r="J5" s="65"/>
      <c r="K5" s="10"/>
    </row>
    <row r="6" spans="1:11" ht="12" customHeight="1" thickBot="1">
      <c r="A6" s="10"/>
      <c r="B6" s="12"/>
      <c r="C6" s="12"/>
      <c r="D6" s="12"/>
      <c r="E6" s="12"/>
      <c r="F6" s="12"/>
      <c r="G6" s="12"/>
      <c r="H6" s="12"/>
      <c r="I6" s="12"/>
      <c r="J6" s="12"/>
      <c r="K6" s="10"/>
    </row>
    <row r="7" spans="1:11" ht="39.75" customHeight="1">
      <c r="A7" s="10"/>
      <c r="B7" s="69" t="s">
        <v>10</v>
      </c>
      <c r="C7" s="70"/>
      <c r="D7" s="70"/>
      <c r="E7" s="24" t="s">
        <v>11</v>
      </c>
      <c r="F7" s="24" t="s">
        <v>12</v>
      </c>
      <c r="G7" s="24" t="s">
        <v>13</v>
      </c>
      <c r="H7" s="24" t="s">
        <v>14</v>
      </c>
      <c r="I7" s="24" t="s">
        <v>15</v>
      </c>
      <c r="J7" s="25" t="s">
        <v>16</v>
      </c>
      <c r="K7" s="10"/>
    </row>
    <row r="8" spans="1:11" ht="15" customHeight="1" thickBot="1">
      <c r="A8" s="10"/>
      <c r="B8" s="26"/>
      <c r="C8" s="27"/>
      <c r="D8" s="28"/>
      <c r="E8" s="29" t="s">
        <v>0</v>
      </c>
      <c r="F8" s="29" t="s">
        <v>1</v>
      </c>
      <c r="G8" s="29" t="s">
        <v>2</v>
      </c>
      <c r="H8" s="29" t="s">
        <v>3</v>
      </c>
      <c r="I8" s="29" t="s">
        <v>4</v>
      </c>
      <c r="J8" s="30" t="s">
        <v>5</v>
      </c>
      <c r="K8" s="10"/>
    </row>
    <row r="9" spans="1:11" ht="16.5" customHeight="1">
      <c r="A9" s="10"/>
      <c r="B9" s="18"/>
      <c r="C9" s="71" t="s">
        <v>20</v>
      </c>
      <c r="D9" s="72"/>
      <c r="E9" s="41">
        <f>E10</f>
        <v>254922901</v>
      </c>
      <c r="F9" s="41">
        <f>G9-E9</f>
        <v>-28934316</v>
      </c>
      <c r="G9" s="41">
        <f>G10</f>
        <v>225988585</v>
      </c>
      <c r="H9" s="41">
        <f>H10</f>
        <v>229898014.55</v>
      </c>
      <c r="I9" s="41">
        <f>I10</f>
        <v>229898014.55</v>
      </c>
      <c r="J9" s="41">
        <f>G9-H9</f>
        <v>-3909429.550000012</v>
      </c>
      <c r="K9" s="10"/>
    </row>
    <row r="10" spans="1:11" ht="16.5" customHeight="1">
      <c r="A10" s="10"/>
      <c r="B10" s="18"/>
      <c r="C10" s="10"/>
      <c r="D10" s="19" t="s">
        <v>21</v>
      </c>
      <c r="E10" s="39">
        <v>254922901</v>
      </c>
      <c r="F10" s="39">
        <f aca="true" t="shared" si="0" ref="F10:F16">G10-E10</f>
        <v>-28934316</v>
      </c>
      <c r="G10" s="39">
        <v>225988585</v>
      </c>
      <c r="H10" s="39">
        <v>229898014.55</v>
      </c>
      <c r="I10" s="39">
        <v>229898014.55</v>
      </c>
      <c r="J10" s="39">
        <f aca="true" t="shared" si="1" ref="J10:J16">G10-H10</f>
        <v>-3909429.550000012</v>
      </c>
      <c r="K10" s="10"/>
    </row>
    <row r="11" spans="1:11" ht="16.5" customHeight="1">
      <c r="A11" s="10"/>
      <c r="B11" s="18"/>
      <c r="C11" s="71" t="s">
        <v>22</v>
      </c>
      <c r="D11" s="72"/>
      <c r="E11" s="41">
        <f>E12+E13</f>
        <v>397387933956</v>
      </c>
      <c r="F11" s="41">
        <f t="shared" si="0"/>
        <v>2213356407</v>
      </c>
      <c r="G11" s="41">
        <f>G12+G13</f>
        <v>399601290363</v>
      </c>
      <c r="H11" s="41">
        <f>H12+H13</f>
        <v>401593045750.4999</v>
      </c>
      <c r="I11" s="41">
        <f>I12+I13</f>
        <v>373630001389.5099</v>
      </c>
      <c r="J11" s="41">
        <f t="shared" si="1"/>
        <v>-1991755387.499878</v>
      </c>
      <c r="K11" s="10"/>
    </row>
    <row r="12" spans="1:11" ht="16.5" customHeight="1">
      <c r="A12" s="10"/>
      <c r="B12" s="18"/>
      <c r="C12" s="10"/>
      <c r="D12" s="19" t="s">
        <v>23</v>
      </c>
      <c r="E12" s="39">
        <v>167432900571</v>
      </c>
      <c r="F12" s="39">
        <f t="shared" si="0"/>
        <v>315751682</v>
      </c>
      <c r="G12" s="39">
        <v>167748652253</v>
      </c>
      <c r="H12" s="39">
        <v>174368617539.22983</v>
      </c>
      <c r="I12" s="39">
        <v>148639647644.74988</v>
      </c>
      <c r="J12" s="39">
        <f t="shared" si="1"/>
        <v>-6619965286.229828</v>
      </c>
      <c r="K12" s="10"/>
    </row>
    <row r="13" spans="1:11" ht="16.5" customHeight="1">
      <c r="A13" s="10"/>
      <c r="B13" s="18"/>
      <c r="C13" s="10"/>
      <c r="D13" s="19" t="s">
        <v>24</v>
      </c>
      <c r="E13" s="39">
        <v>229955033385</v>
      </c>
      <c r="F13" s="39">
        <f t="shared" si="0"/>
        <v>1897604725</v>
      </c>
      <c r="G13" s="39">
        <v>231852638110</v>
      </c>
      <c r="H13" s="39">
        <v>227224428211.27002</v>
      </c>
      <c r="I13" s="39">
        <v>224990353744.76004</v>
      </c>
      <c r="J13" s="39">
        <f t="shared" si="1"/>
        <v>4628209898.72998</v>
      </c>
      <c r="K13" s="10"/>
    </row>
    <row r="14" spans="1:11" ht="16.5" customHeight="1">
      <c r="A14" s="10"/>
      <c r="B14" s="18"/>
      <c r="C14" s="71" t="s">
        <v>25</v>
      </c>
      <c r="D14" s="72"/>
      <c r="E14" s="41">
        <f>E15</f>
        <v>438136700</v>
      </c>
      <c r="F14" s="41">
        <f t="shared" si="0"/>
        <v>64138953</v>
      </c>
      <c r="G14" s="41">
        <f>G15</f>
        <v>502275653</v>
      </c>
      <c r="H14" s="41">
        <f>H15</f>
        <v>503482737.9199999</v>
      </c>
      <c r="I14" s="41">
        <f>I15</f>
        <v>503482737.9199999</v>
      </c>
      <c r="J14" s="41">
        <f t="shared" si="1"/>
        <v>-1207084.9199998975</v>
      </c>
      <c r="K14" s="10"/>
    </row>
    <row r="15" spans="1:11" ht="16.5" customHeight="1">
      <c r="A15" s="10"/>
      <c r="B15" s="20"/>
      <c r="C15" s="21"/>
      <c r="D15" s="22" t="s">
        <v>26</v>
      </c>
      <c r="E15" s="39">
        <v>438136700</v>
      </c>
      <c r="F15" s="39">
        <f t="shared" si="0"/>
        <v>64138953</v>
      </c>
      <c r="G15" s="39">
        <v>502275653</v>
      </c>
      <c r="H15" s="39">
        <v>503482737.9199999</v>
      </c>
      <c r="I15" s="39">
        <v>503482737.9199999</v>
      </c>
      <c r="J15" s="39">
        <f t="shared" si="1"/>
        <v>-1207084.9199998975</v>
      </c>
      <c r="K15" s="10"/>
    </row>
    <row r="16" spans="1:11" ht="21.75" customHeight="1" thickBot="1">
      <c r="A16" s="10"/>
      <c r="B16" s="68" t="s">
        <v>7</v>
      </c>
      <c r="C16" s="68"/>
      <c r="D16" s="68"/>
      <c r="E16" s="40">
        <f>E14+E11+E9</f>
        <v>398080993557</v>
      </c>
      <c r="F16" s="40">
        <f t="shared" si="0"/>
        <v>2248561044</v>
      </c>
      <c r="G16" s="40">
        <f>G14+G11+G9</f>
        <v>400329554601</v>
      </c>
      <c r="H16" s="40">
        <f>H14+H11+H9</f>
        <v>402326426502.96985</v>
      </c>
      <c r="I16" s="40">
        <f>I14+I11+I9</f>
        <v>374363382141.97986</v>
      </c>
      <c r="J16" s="40">
        <f t="shared" si="1"/>
        <v>-1996871901.9698486</v>
      </c>
      <c r="K16" s="10"/>
    </row>
    <row r="17" spans="1:11" ht="15">
      <c r="A17" s="10"/>
      <c r="B17" s="55" t="s">
        <v>8</v>
      </c>
      <c r="C17" s="55"/>
      <c r="D17" s="55"/>
      <c r="E17" s="55"/>
      <c r="F17" s="55"/>
      <c r="G17" s="55"/>
      <c r="H17" s="55"/>
      <c r="I17" s="55"/>
      <c r="J17" s="55"/>
      <c r="K17" s="10"/>
    </row>
    <row r="18" spans="1:11" ht="15">
      <c r="A18" s="10"/>
      <c r="B18" s="10"/>
      <c r="C18" s="56" t="s">
        <v>69</v>
      </c>
      <c r="D18" s="56"/>
      <c r="E18" s="56"/>
      <c r="F18" s="56"/>
      <c r="G18" s="56"/>
      <c r="H18" s="56"/>
      <c r="I18" s="56"/>
      <c r="J18" s="56"/>
      <c r="K18" s="10"/>
    </row>
    <row r="19" spans="1:11" ht="14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</sheetData>
  <sheetProtection/>
  <mergeCells count="11">
    <mergeCell ref="C11:D11"/>
    <mergeCell ref="C14:D14"/>
    <mergeCell ref="B16:D16"/>
    <mergeCell ref="B17:J17"/>
    <mergeCell ref="C18:J18"/>
    <mergeCell ref="B2:J2"/>
    <mergeCell ref="B3:J3"/>
    <mergeCell ref="B4:J4"/>
    <mergeCell ref="B5:J5"/>
    <mergeCell ref="B7:D7"/>
    <mergeCell ref="C9:D9"/>
  </mergeCells>
  <printOptions/>
  <pageMargins left="0.3472222222222222" right="0.3472222222222222" top="0.4861111111111111" bottom="0.4166666666666667" header="0.5" footer="0.5"/>
  <pageSetup horizontalDpi="300" verticalDpi="300" orientation="landscape" pageOrder="overThenDown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showGridLines="0" tabSelected="1" zoomScale="85" zoomScaleNormal="85" zoomScalePageLayoutView="0" workbookViewId="0" topLeftCell="A1">
      <selection activeCell="B6" sqref="B6"/>
    </sheetView>
  </sheetViews>
  <sheetFormatPr defaultColWidth="9.140625" defaultRowHeight="12.75"/>
  <cols>
    <col min="1" max="1" width="8.00390625" style="36" customWidth="1"/>
    <col min="2" max="3" width="2.57421875" style="11" customWidth="1"/>
    <col min="4" max="4" width="70.00390625" style="11" customWidth="1"/>
    <col min="5" max="10" width="18.00390625" style="11" customWidth="1"/>
    <col min="11" max="11" width="4.140625" style="11" customWidth="1"/>
    <col min="12" max="16384" width="9.140625" style="11" customWidth="1"/>
  </cols>
  <sheetData>
    <row r="1" spans="1:11" ht="34.5" customHeight="1" thickBot="1">
      <c r="A1" s="35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35"/>
      <c r="B2" s="57" t="s">
        <v>9</v>
      </c>
      <c r="C2" s="58"/>
      <c r="D2" s="58"/>
      <c r="E2" s="58"/>
      <c r="F2" s="58"/>
      <c r="G2" s="58"/>
      <c r="H2" s="58"/>
      <c r="I2" s="58"/>
      <c r="J2" s="59"/>
      <c r="K2" s="10"/>
    </row>
    <row r="3" spans="1:11" ht="12.75">
      <c r="A3" s="35"/>
      <c r="B3" s="60" t="s">
        <v>71</v>
      </c>
      <c r="C3" s="61"/>
      <c r="D3" s="61"/>
      <c r="E3" s="61"/>
      <c r="F3" s="61"/>
      <c r="G3" s="61"/>
      <c r="H3" s="61"/>
      <c r="I3" s="61"/>
      <c r="J3" s="62"/>
      <c r="K3" s="10"/>
    </row>
    <row r="4" spans="1:11" ht="12.75">
      <c r="A4" s="35"/>
      <c r="B4" s="60" t="str">
        <f>EAEP_ADMIN!B4</f>
        <v>Del 1 de enero al 30 de septiembre de 2016</v>
      </c>
      <c r="C4" s="61"/>
      <c r="D4" s="61"/>
      <c r="E4" s="61"/>
      <c r="F4" s="61"/>
      <c r="G4" s="61"/>
      <c r="H4" s="61"/>
      <c r="I4" s="61"/>
      <c r="J4" s="62"/>
      <c r="K4" s="10"/>
    </row>
    <row r="5" spans="1:11" ht="13.5" thickBot="1">
      <c r="A5" s="35"/>
      <c r="B5" s="63" t="str">
        <f>EAEP_ADMIN!B5</f>
        <v>(pesos)</v>
      </c>
      <c r="C5" s="64"/>
      <c r="D5" s="64"/>
      <c r="E5" s="64"/>
      <c r="F5" s="64"/>
      <c r="G5" s="64"/>
      <c r="H5" s="64"/>
      <c r="I5" s="64"/>
      <c r="J5" s="65"/>
      <c r="K5" s="10"/>
    </row>
    <row r="6" spans="1:11" ht="12" customHeight="1" thickBot="1">
      <c r="A6" s="35"/>
      <c r="B6" s="12"/>
      <c r="C6" s="12"/>
      <c r="D6" s="12"/>
      <c r="E6" s="12"/>
      <c r="F6" s="12"/>
      <c r="G6" s="12"/>
      <c r="H6" s="12"/>
      <c r="I6" s="12"/>
      <c r="J6" s="12"/>
      <c r="K6" s="10"/>
    </row>
    <row r="7" spans="1:11" ht="39.75" customHeight="1">
      <c r="A7" s="35"/>
      <c r="B7" s="73" t="s">
        <v>10</v>
      </c>
      <c r="C7" s="73"/>
      <c r="D7" s="73"/>
      <c r="E7" s="13" t="s">
        <v>11</v>
      </c>
      <c r="F7" s="13" t="s">
        <v>12</v>
      </c>
      <c r="G7" s="13" t="s">
        <v>13</v>
      </c>
      <c r="H7" s="13" t="s">
        <v>14</v>
      </c>
      <c r="I7" s="13" t="s">
        <v>15</v>
      </c>
      <c r="J7" s="13" t="s">
        <v>16</v>
      </c>
      <c r="K7" s="10"/>
    </row>
    <row r="8" spans="1:11" ht="15" customHeight="1">
      <c r="A8" s="35"/>
      <c r="B8" s="31"/>
      <c r="C8" s="32"/>
      <c r="D8" s="33"/>
      <c r="E8" s="14" t="s">
        <v>0</v>
      </c>
      <c r="F8" s="14" t="s">
        <v>1</v>
      </c>
      <c r="G8" s="14" t="s">
        <v>2</v>
      </c>
      <c r="H8" s="14" t="s">
        <v>3</v>
      </c>
      <c r="I8" s="14" t="s">
        <v>4</v>
      </c>
      <c r="J8" s="14" t="s">
        <v>5</v>
      </c>
      <c r="K8" s="10"/>
    </row>
    <row r="9" spans="2:11" ht="16.5" customHeight="1">
      <c r="B9" s="18"/>
      <c r="C9" s="71" t="s">
        <v>27</v>
      </c>
      <c r="D9" s="72"/>
      <c r="E9" s="41">
        <f>SUM(E10:E15)</f>
        <v>117394758901</v>
      </c>
      <c r="F9" s="41">
        <f>G9-E9</f>
        <v>-711033825</v>
      </c>
      <c r="G9" s="41">
        <f>SUM(G10:G15)</f>
        <v>116683725076</v>
      </c>
      <c r="H9" s="41">
        <f>SUM(H10:H15)</f>
        <v>128342209797.64005</v>
      </c>
      <c r="I9" s="41">
        <f>SUM(I10:I15)</f>
        <v>116689751941.84999</v>
      </c>
      <c r="J9" s="41">
        <f>G9-H9</f>
        <v>-11658484721.640045</v>
      </c>
      <c r="K9" s="10"/>
    </row>
    <row r="10" spans="1:11" ht="16.5" customHeight="1">
      <c r="A10" s="34">
        <v>1100</v>
      </c>
      <c r="B10" s="18"/>
      <c r="C10" s="10"/>
      <c r="D10" s="19" t="s">
        <v>28</v>
      </c>
      <c r="E10" s="39">
        <v>20265946276</v>
      </c>
      <c r="F10" s="39">
        <f aca="true" t="shared" si="0" ref="F10:F43">G10-E10</f>
        <v>543778250</v>
      </c>
      <c r="G10" s="39">
        <v>20809724526</v>
      </c>
      <c r="H10" s="39">
        <v>20812388920.800014</v>
      </c>
      <c r="I10" s="39">
        <v>20757621183.88001</v>
      </c>
      <c r="J10" s="39">
        <f aca="true" t="shared" si="1" ref="J10:J43">G10-H10</f>
        <v>-2664394.800014496</v>
      </c>
      <c r="K10" s="10"/>
    </row>
    <row r="11" spans="1:11" ht="16.5" customHeight="1">
      <c r="A11" s="34">
        <v>1200</v>
      </c>
      <c r="B11" s="18"/>
      <c r="C11" s="10"/>
      <c r="D11" s="19" t="s">
        <v>29</v>
      </c>
      <c r="E11" s="39">
        <v>2008455545</v>
      </c>
      <c r="F11" s="39">
        <f t="shared" si="0"/>
        <v>-1206786261</v>
      </c>
      <c r="G11" s="39">
        <v>801669284</v>
      </c>
      <c r="H11" s="39">
        <v>762207745.6700002</v>
      </c>
      <c r="I11" s="39">
        <v>765977406.0500003</v>
      </c>
      <c r="J11" s="39">
        <f t="shared" si="1"/>
        <v>39461538.329999804</v>
      </c>
      <c r="K11" s="10"/>
    </row>
    <row r="12" spans="1:11" ht="16.5" customHeight="1">
      <c r="A12" s="34">
        <v>1300</v>
      </c>
      <c r="B12" s="18"/>
      <c r="C12" s="10"/>
      <c r="D12" s="19" t="s">
        <v>30</v>
      </c>
      <c r="E12" s="39">
        <v>7488907581</v>
      </c>
      <c r="F12" s="39">
        <f t="shared" si="0"/>
        <v>44067586</v>
      </c>
      <c r="G12" s="39">
        <v>7532975167</v>
      </c>
      <c r="H12" s="39">
        <v>16676421960.300007</v>
      </c>
      <c r="I12" s="39">
        <v>7534799373.830003</v>
      </c>
      <c r="J12" s="39">
        <f t="shared" si="1"/>
        <v>-9143446793.300007</v>
      </c>
      <c r="K12" s="10"/>
    </row>
    <row r="13" spans="1:11" ht="16.5" customHeight="1">
      <c r="A13" s="34">
        <v>1400</v>
      </c>
      <c r="B13" s="18"/>
      <c r="C13" s="10"/>
      <c r="D13" s="19" t="s">
        <v>31</v>
      </c>
      <c r="E13" s="39">
        <v>16445988244</v>
      </c>
      <c r="F13" s="39">
        <f t="shared" si="0"/>
        <v>-1714150221</v>
      </c>
      <c r="G13" s="39">
        <v>14731838023</v>
      </c>
      <c r="H13" s="39">
        <v>15974679719.250013</v>
      </c>
      <c r="I13" s="39">
        <v>15019431418.19001</v>
      </c>
      <c r="J13" s="39">
        <f t="shared" si="1"/>
        <v>-1242841696.2500134</v>
      </c>
      <c r="K13" s="10"/>
    </row>
    <row r="14" spans="1:11" ht="16.5" customHeight="1">
      <c r="A14" s="34">
        <v>1500</v>
      </c>
      <c r="B14" s="18"/>
      <c r="C14" s="10"/>
      <c r="D14" s="19" t="s">
        <v>32</v>
      </c>
      <c r="E14" s="39">
        <v>58922837822</v>
      </c>
      <c r="F14" s="39">
        <f t="shared" si="0"/>
        <v>1807989240</v>
      </c>
      <c r="G14" s="39">
        <v>60730827062</v>
      </c>
      <c r="H14" s="39">
        <v>62039925481.67001</v>
      </c>
      <c r="I14" s="39">
        <v>60535336590</v>
      </c>
      <c r="J14" s="39">
        <f t="shared" si="1"/>
        <v>-1309098419.6700134</v>
      </c>
      <c r="K14" s="10"/>
    </row>
    <row r="15" spans="1:11" ht="16.5" customHeight="1">
      <c r="A15" s="34">
        <v>1700</v>
      </c>
      <c r="B15" s="18"/>
      <c r="C15" s="10"/>
      <c r="D15" s="19" t="s">
        <v>33</v>
      </c>
      <c r="E15" s="39">
        <v>12262623433</v>
      </c>
      <c r="F15" s="39">
        <f t="shared" si="0"/>
        <v>-185932419</v>
      </c>
      <c r="G15" s="39">
        <v>12076691014</v>
      </c>
      <c r="H15" s="39">
        <v>12076585969.94999</v>
      </c>
      <c r="I15" s="39">
        <v>12076585969.899984</v>
      </c>
      <c r="J15" s="39">
        <f t="shared" si="1"/>
        <v>105044.05001068115</v>
      </c>
      <c r="K15" s="10"/>
    </row>
    <row r="16" spans="1:11" ht="16.5" customHeight="1">
      <c r="A16" s="34"/>
      <c r="B16" s="18"/>
      <c r="C16" s="71" t="s">
        <v>34</v>
      </c>
      <c r="D16" s="72"/>
      <c r="E16" s="41">
        <f>SUM(E17:E22)</f>
        <v>37190072012</v>
      </c>
      <c r="F16" s="41">
        <f t="shared" si="0"/>
        <v>229531918</v>
      </c>
      <c r="G16" s="41">
        <f>SUM(G17:G22)</f>
        <v>37419603930</v>
      </c>
      <c r="H16" s="41">
        <f>SUM(H17:H22)</f>
        <v>35470332487.170006</v>
      </c>
      <c r="I16" s="41">
        <f>SUM(I17:I22)</f>
        <v>30672606816.48</v>
      </c>
      <c r="J16" s="41">
        <f t="shared" si="1"/>
        <v>1949271442.8299942</v>
      </c>
      <c r="K16" s="10"/>
    </row>
    <row r="17" spans="1:11" ht="16.5" customHeight="1">
      <c r="A17" s="34">
        <v>2100</v>
      </c>
      <c r="B17" s="18"/>
      <c r="C17" s="10"/>
      <c r="D17" s="19" t="s">
        <v>35</v>
      </c>
      <c r="E17" s="39">
        <v>1250064619</v>
      </c>
      <c r="F17" s="39">
        <f t="shared" si="0"/>
        <v>13742468</v>
      </c>
      <c r="G17" s="39">
        <v>1263807087</v>
      </c>
      <c r="H17" s="39">
        <v>1446684091.590001</v>
      </c>
      <c r="I17" s="39">
        <v>917586298.2099997</v>
      </c>
      <c r="J17" s="39">
        <f t="shared" si="1"/>
        <v>-182877004.5900011</v>
      </c>
      <c r="K17" s="10"/>
    </row>
    <row r="18" spans="1:11" ht="16.5" customHeight="1">
      <c r="A18" s="34">
        <v>2200</v>
      </c>
      <c r="B18" s="18"/>
      <c r="C18" s="10"/>
      <c r="D18" s="19" t="s">
        <v>36</v>
      </c>
      <c r="E18" s="39">
        <v>1205843213</v>
      </c>
      <c r="F18" s="39">
        <f t="shared" si="0"/>
        <v>43504826</v>
      </c>
      <c r="G18" s="39">
        <v>1249348039</v>
      </c>
      <c r="H18" s="39">
        <v>1248587903.4500012</v>
      </c>
      <c r="I18" s="39">
        <v>1220166220.9100008</v>
      </c>
      <c r="J18" s="39">
        <f t="shared" si="1"/>
        <v>760135.5499987602</v>
      </c>
      <c r="K18" s="10"/>
    </row>
    <row r="19" spans="1:11" ht="16.5" customHeight="1">
      <c r="A19" s="34">
        <v>2500</v>
      </c>
      <c r="B19" s="18"/>
      <c r="C19" s="10"/>
      <c r="D19" s="19" t="s">
        <v>37</v>
      </c>
      <c r="E19" s="39">
        <v>33578460526</v>
      </c>
      <c r="F19" s="39">
        <f t="shared" si="0"/>
        <v>-1509743380</v>
      </c>
      <c r="G19" s="39">
        <v>32068717146</v>
      </c>
      <c r="H19" s="39">
        <v>30790436466.300003</v>
      </c>
      <c r="I19" s="39">
        <v>26635705872.05</v>
      </c>
      <c r="J19" s="39">
        <f t="shared" si="1"/>
        <v>1278280679.699997</v>
      </c>
      <c r="K19" s="10"/>
    </row>
    <row r="20" spans="1:11" ht="16.5" customHeight="1">
      <c r="A20" s="34">
        <v>2600</v>
      </c>
      <c r="B20" s="18"/>
      <c r="C20" s="10"/>
      <c r="D20" s="19" t="s">
        <v>38</v>
      </c>
      <c r="E20" s="39">
        <v>852335378</v>
      </c>
      <c r="F20" s="39">
        <f t="shared" si="0"/>
        <v>-2180158</v>
      </c>
      <c r="G20" s="39">
        <v>850155220</v>
      </c>
      <c r="H20" s="39">
        <v>656813289.6599998</v>
      </c>
      <c r="I20" s="39">
        <v>625289208.1599996</v>
      </c>
      <c r="J20" s="39">
        <f t="shared" si="1"/>
        <v>193341930.34000015</v>
      </c>
      <c r="K20" s="10"/>
    </row>
    <row r="21" spans="1:11" ht="16.5" customHeight="1">
      <c r="A21" s="34">
        <v>2700</v>
      </c>
      <c r="B21" s="18"/>
      <c r="C21" s="10"/>
      <c r="D21" s="19" t="s">
        <v>39</v>
      </c>
      <c r="E21" s="39">
        <v>302868276</v>
      </c>
      <c r="F21" s="39">
        <f t="shared" si="0"/>
        <v>217897296</v>
      </c>
      <c r="G21" s="39">
        <v>520765572</v>
      </c>
      <c r="H21" s="39">
        <v>205842701.04999986</v>
      </c>
      <c r="I21" s="39">
        <v>151881450.51999995</v>
      </c>
      <c r="J21" s="39">
        <f t="shared" si="1"/>
        <v>314922870.95000017</v>
      </c>
      <c r="K21" s="10"/>
    </row>
    <row r="22" spans="1:11" ht="16.5" customHeight="1">
      <c r="A22" s="34">
        <v>2900</v>
      </c>
      <c r="B22" s="18"/>
      <c r="C22" s="10"/>
      <c r="D22" s="19" t="s">
        <v>40</v>
      </c>
      <c r="E22" s="39">
        <v>500000</v>
      </c>
      <c r="F22" s="39">
        <f t="shared" si="0"/>
        <v>1466310866</v>
      </c>
      <c r="G22" s="39">
        <v>1466810866</v>
      </c>
      <c r="H22" s="39">
        <v>1121968035.1200008</v>
      </c>
      <c r="I22" s="39">
        <v>1121977766.6300008</v>
      </c>
      <c r="J22" s="39">
        <f t="shared" si="1"/>
        <v>344842830.87999916</v>
      </c>
      <c r="K22" s="10"/>
    </row>
    <row r="23" spans="1:11" ht="16.5" customHeight="1">
      <c r="A23" s="34"/>
      <c r="B23" s="18"/>
      <c r="C23" s="71" t="s">
        <v>41</v>
      </c>
      <c r="D23" s="72"/>
      <c r="E23" s="41">
        <f>SUM(E24:E32)</f>
        <v>19714601155</v>
      </c>
      <c r="F23" s="41">
        <f t="shared" si="0"/>
        <v>-324306771</v>
      </c>
      <c r="G23" s="41">
        <f>SUM(G24:G32)</f>
        <v>19390294384</v>
      </c>
      <c r="H23" s="41">
        <f>SUM(H24:H32)</f>
        <v>19179782843.640003</v>
      </c>
      <c r="I23" s="41">
        <f>SUM(I24:I32)</f>
        <v>10190288635.760002</v>
      </c>
      <c r="J23" s="41">
        <f t="shared" si="1"/>
        <v>210511540.3599968</v>
      </c>
      <c r="K23" s="10"/>
    </row>
    <row r="24" spans="1:11" ht="16.5" customHeight="1">
      <c r="A24" s="34">
        <v>3100</v>
      </c>
      <c r="B24" s="18"/>
      <c r="C24" s="10"/>
      <c r="D24" s="19" t="s">
        <v>42</v>
      </c>
      <c r="E24" s="39">
        <v>4089442570</v>
      </c>
      <c r="F24" s="39">
        <f t="shared" si="0"/>
        <v>-186020097</v>
      </c>
      <c r="G24" s="39">
        <v>3903422473</v>
      </c>
      <c r="H24" s="39">
        <v>2453424454.8100014</v>
      </c>
      <c r="I24" s="39">
        <v>2361970541.2500014</v>
      </c>
      <c r="J24" s="39">
        <f t="shared" si="1"/>
        <v>1449998018.1899986</v>
      </c>
      <c r="K24" s="10"/>
    </row>
    <row r="25" spans="1:11" ht="16.5" customHeight="1">
      <c r="A25" s="34">
        <v>3200</v>
      </c>
      <c r="B25" s="18"/>
      <c r="C25" s="10"/>
      <c r="D25" s="19" t="s">
        <v>43</v>
      </c>
      <c r="E25" s="39">
        <v>603609855</v>
      </c>
      <c r="F25" s="39">
        <f t="shared" si="0"/>
        <v>250924283</v>
      </c>
      <c r="G25" s="39">
        <v>854534138</v>
      </c>
      <c r="H25" s="39">
        <v>474516815.71000016</v>
      </c>
      <c r="I25" s="39">
        <v>467244684.0100001</v>
      </c>
      <c r="J25" s="39">
        <f t="shared" si="1"/>
        <v>380017322.28999984</v>
      </c>
      <c r="K25" s="10"/>
    </row>
    <row r="26" spans="1:11" ht="16.5" customHeight="1">
      <c r="A26" s="34">
        <v>3300</v>
      </c>
      <c r="B26" s="18"/>
      <c r="C26" s="10"/>
      <c r="D26" s="19" t="s">
        <v>44</v>
      </c>
      <c r="E26" s="39">
        <v>12466531523</v>
      </c>
      <c r="F26" s="39">
        <f t="shared" si="0"/>
        <v>-250151544</v>
      </c>
      <c r="G26" s="39">
        <v>12216379979</v>
      </c>
      <c r="H26" s="39">
        <v>10983031990.09</v>
      </c>
      <c r="I26" s="39">
        <v>10400314126.010002</v>
      </c>
      <c r="J26" s="39">
        <f t="shared" si="1"/>
        <v>1233347988.9099998</v>
      </c>
      <c r="K26" s="10"/>
    </row>
    <row r="27" spans="1:11" ht="16.5" customHeight="1">
      <c r="A27" s="34">
        <v>3400</v>
      </c>
      <c r="B27" s="18"/>
      <c r="C27" s="10"/>
      <c r="D27" s="19" t="s">
        <v>45</v>
      </c>
      <c r="E27" s="39">
        <v>1248789665</v>
      </c>
      <c r="F27" s="39">
        <f t="shared" si="0"/>
        <v>-62618632</v>
      </c>
      <c r="G27" s="39">
        <v>1186171033</v>
      </c>
      <c r="H27" s="39">
        <v>1087702607.4400003</v>
      </c>
      <c r="I27" s="39">
        <v>1101220032.4500003</v>
      </c>
      <c r="J27" s="39">
        <f t="shared" si="1"/>
        <v>98468425.5599997</v>
      </c>
      <c r="K27" s="10"/>
    </row>
    <row r="28" spans="1:11" ht="16.5" customHeight="1">
      <c r="A28" s="34">
        <v>3500</v>
      </c>
      <c r="B28" s="18"/>
      <c r="C28" s="10"/>
      <c r="D28" s="19" t="s">
        <v>46</v>
      </c>
      <c r="E28" s="39">
        <v>4547383739</v>
      </c>
      <c r="F28" s="39">
        <f t="shared" si="0"/>
        <v>-106463283</v>
      </c>
      <c r="G28" s="39">
        <v>4440920456</v>
      </c>
      <c r="H28" s="39">
        <v>2380448429.370002</v>
      </c>
      <c r="I28" s="39">
        <v>2000887430.04</v>
      </c>
      <c r="J28" s="39">
        <f t="shared" si="1"/>
        <v>2060472026.6299982</v>
      </c>
      <c r="K28" s="10"/>
    </row>
    <row r="29" spans="1:11" ht="16.5" customHeight="1">
      <c r="A29" s="34">
        <v>3600</v>
      </c>
      <c r="B29" s="18"/>
      <c r="C29" s="10"/>
      <c r="D29" s="19" t="s">
        <v>47</v>
      </c>
      <c r="E29" s="39">
        <v>438020924</v>
      </c>
      <c r="F29" s="39">
        <f t="shared" si="0"/>
        <v>-1404680</v>
      </c>
      <c r="G29" s="39">
        <v>436616244</v>
      </c>
      <c r="H29" s="39">
        <v>112173945.63000001</v>
      </c>
      <c r="I29" s="39">
        <v>96666338.66</v>
      </c>
      <c r="J29" s="39">
        <f t="shared" si="1"/>
        <v>324442298.37</v>
      </c>
      <c r="K29" s="10"/>
    </row>
    <row r="30" spans="1:11" ht="16.5" customHeight="1">
      <c r="A30" s="34">
        <v>3700</v>
      </c>
      <c r="B30" s="18"/>
      <c r="C30" s="10"/>
      <c r="D30" s="19" t="s">
        <v>48</v>
      </c>
      <c r="E30" s="39">
        <v>1514044363</v>
      </c>
      <c r="F30" s="39">
        <f t="shared" si="0"/>
        <v>-197353567</v>
      </c>
      <c r="G30" s="39">
        <v>1316690796</v>
      </c>
      <c r="H30" s="39">
        <v>1260558071.909999</v>
      </c>
      <c r="I30" s="39">
        <v>1244786826.489999</v>
      </c>
      <c r="J30" s="39">
        <f t="shared" si="1"/>
        <v>56132724.090001106</v>
      </c>
      <c r="K30" s="10"/>
    </row>
    <row r="31" spans="1:11" ht="16.5" customHeight="1">
      <c r="A31" s="34">
        <v>3800</v>
      </c>
      <c r="B31" s="18"/>
      <c r="C31" s="10"/>
      <c r="D31" s="19" t="s">
        <v>49</v>
      </c>
      <c r="E31" s="39">
        <v>72036769</v>
      </c>
      <c r="F31" s="39">
        <f t="shared" si="0"/>
        <v>9700962</v>
      </c>
      <c r="G31" s="39">
        <v>81737731</v>
      </c>
      <c r="H31" s="39">
        <v>29036859.66</v>
      </c>
      <c r="I31" s="39">
        <v>28935907.79</v>
      </c>
      <c r="J31" s="39">
        <f t="shared" si="1"/>
        <v>52700871.34</v>
      </c>
      <c r="K31" s="10"/>
    </row>
    <row r="32" spans="1:11" ht="16.5" customHeight="1">
      <c r="A32" s="34">
        <v>3900</v>
      </c>
      <c r="B32" s="18"/>
      <c r="C32" s="10"/>
      <c r="D32" s="19" t="s">
        <v>50</v>
      </c>
      <c r="E32" s="39">
        <v>-5265258253</v>
      </c>
      <c r="F32" s="39">
        <f t="shared" si="0"/>
        <v>219079787</v>
      </c>
      <c r="G32" s="39">
        <v>-5046178466</v>
      </c>
      <c r="H32" s="39">
        <v>398889669.01999986</v>
      </c>
      <c r="I32" s="39">
        <v>-7511737250.9400015</v>
      </c>
      <c r="J32" s="39">
        <f t="shared" si="1"/>
        <v>-5445068135.0199995</v>
      </c>
      <c r="K32" s="10"/>
    </row>
    <row r="33" spans="1:11" ht="16.5" customHeight="1">
      <c r="A33" s="34"/>
      <c r="B33" s="18"/>
      <c r="C33" s="71" t="s">
        <v>51</v>
      </c>
      <c r="D33" s="72"/>
      <c r="E33" s="41">
        <f>SUM(E34:E35)</f>
        <v>220316753755</v>
      </c>
      <c r="F33" s="41">
        <f t="shared" si="0"/>
        <v>1844400000</v>
      </c>
      <c r="G33" s="41">
        <f>SUM(G34:G35)</f>
        <v>222161153755</v>
      </c>
      <c r="H33" s="41">
        <f>SUM(H34:H35)</f>
        <v>217945188729.04</v>
      </c>
      <c r="I33" s="41">
        <f>SUM(I34:I35)</f>
        <v>215719634404.11005</v>
      </c>
      <c r="J33" s="41">
        <f t="shared" si="1"/>
        <v>4215965025.9599915</v>
      </c>
      <c r="K33" s="10"/>
    </row>
    <row r="34" spans="1:11" ht="16.5" customHeight="1">
      <c r="A34" s="34">
        <v>4500</v>
      </c>
      <c r="B34" s="18"/>
      <c r="C34" s="10"/>
      <c r="D34" s="19" t="s">
        <v>52</v>
      </c>
      <c r="E34" s="39">
        <v>220299703755</v>
      </c>
      <c r="F34" s="39">
        <f t="shared" si="0"/>
        <v>1847000000</v>
      </c>
      <c r="G34" s="39">
        <v>222146703755</v>
      </c>
      <c r="H34" s="39">
        <v>217930738729.04</v>
      </c>
      <c r="I34" s="39">
        <v>215705184404.11005</v>
      </c>
      <c r="J34" s="39">
        <f t="shared" si="1"/>
        <v>4215965025.9599915</v>
      </c>
      <c r="K34" s="10"/>
    </row>
    <row r="35" spans="1:11" ht="16.5" customHeight="1">
      <c r="A35" s="34" t="s">
        <v>75</v>
      </c>
      <c r="B35" s="18"/>
      <c r="C35" s="10"/>
      <c r="D35" s="19" t="s">
        <v>76</v>
      </c>
      <c r="E35" s="39">
        <v>17050000</v>
      </c>
      <c r="F35" s="39">
        <f t="shared" si="0"/>
        <v>-2600000</v>
      </c>
      <c r="G35" s="39">
        <v>14450000</v>
      </c>
      <c r="H35" s="39">
        <v>14450000</v>
      </c>
      <c r="I35" s="39">
        <v>14450000</v>
      </c>
      <c r="J35" s="39">
        <f t="shared" si="1"/>
        <v>0</v>
      </c>
      <c r="K35" s="10"/>
    </row>
    <row r="36" spans="1:11" ht="16.5" customHeight="1">
      <c r="A36" s="34"/>
      <c r="B36" s="18"/>
      <c r="C36" s="71" t="s">
        <v>53</v>
      </c>
      <c r="D36" s="72"/>
      <c r="E36" s="41">
        <f>SUM(E37:E40)</f>
        <v>2521429135</v>
      </c>
      <c r="F36" s="41">
        <f t="shared" si="0"/>
        <v>268466865</v>
      </c>
      <c r="G36" s="41">
        <f>SUM(G37:G40)</f>
        <v>2789896000</v>
      </c>
      <c r="H36" s="41">
        <f>SUM(H37:H40)</f>
        <v>606863530.8399999</v>
      </c>
      <c r="I36" s="41">
        <f>SUM(I37:I40)</f>
        <v>350542721.08</v>
      </c>
      <c r="J36" s="41">
        <f t="shared" si="1"/>
        <v>2183032469.16</v>
      </c>
      <c r="K36" s="10"/>
    </row>
    <row r="37" spans="1:11" ht="16.5" customHeight="1">
      <c r="A37" s="34">
        <v>5100</v>
      </c>
      <c r="B37" s="18"/>
      <c r="C37" s="10"/>
      <c r="D37" s="19" t="s">
        <v>54</v>
      </c>
      <c r="E37" s="39">
        <v>72985232</v>
      </c>
      <c r="F37" s="39">
        <f t="shared" si="0"/>
        <v>-652458</v>
      </c>
      <c r="G37" s="39">
        <v>72332774</v>
      </c>
      <c r="H37" s="39">
        <v>18840340.72</v>
      </c>
      <c r="I37" s="39">
        <v>12769871.82</v>
      </c>
      <c r="J37" s="39">
        <f t="shared" si="1"/>
        <v>53492433.28</v>
      </c>
      <c r="K37" s="10"/>
    </row>
    <row r="38" spans="1:11" ht="16.5" customHeight="1">
      <c r="A38" s="34">
        <v>5200</v>
      </c>
      <c r="B38" s="18"/>
      <c r="C38" s="10"/>
      <c r="D38" s="19" t="s">
        <v>55</v>
      </c>
      <c r="E38" s="39">
        <v>3158949</v>
      </c>
      <c r="F38" s="39">
        <f t="shared" si="0"/>
        <v>-3126027</v>
      </c>
      <c r="G38" s="39">
        <v>32922</v>
      </c>
      <c r="H38" s="39">
        <v>26874.97</v>
      </c>
      <c r="I38" s="39">
        <v>8333.67</v>
      </c>
      <c r="J38" s="39">
        <f t="shared" si="1"/>
        <v>6047.029999999999</v>
      </c>
      <c r="K38" s="10"/>
    </row>
    <row r="39" spans="1:11" ht="16.5" customHeight="1">
      <c r="A39" s="34">
        <v>5300</v>
      </c>
      <c r="B39" s="18"/>
      <c r="C39" s="10"/>
      <c r="D39" s="19" t="s">
        <v>56</v>
      </c>
      <c r="E39" s="39">
        <v>2316834777</v>
      </c>
      <c r="F39" s="39">
        <f t="shared" si="0"/>
        <v>117550591</v>
      </c>
      <c r="G39" s="39">
        <v>2434385368</v>
      </c>
      <c r="H39" s="39">
        <v>430727993.36</v>
      </c>
      <c r="I39" s="39">
        <v>180699397.82999998</v>
      </c>
      <c r="J39" s="39">
        <f t="shared" si="1"/>
        <v>2003657374.6399999</v>
      </c>
      <c r="K39" s="10"/>
    </row>
    <row r="40" spans="1:11" ht="16.5" customHeight="1">
      <c r="A40" s="34">
        <v>5600</v>
      </c>
      <c r="B40" s="18"/>
      <c r="C40" s="10"/>
      <c r="D40" s="19" t="s">
        <v>57</v>
      </c>
      <c r="E40" s="39">
        <v>128450177</v>
      </c>
      <c r="F40" s="39">
        <f t="shared" si="0"/>
        <v>154694759</v>
      </c>
      <c r="G40" s="39">
        <v>283144936</v>
      </c>
      <c r="H40" s="39">
        <v>157268321.78999996</v>
      </c>
      <c r="I40" s="39">
        <v>157065117.76</v>
      </c>
      <c r="J40" s="39">
        <f t="shared" si="1"/>
        <v>125876614.21000004</v>
      </c>
      <c r="K40" s="10"/>
    </row>
    <row r="41" spans="1:11" ht="16.5" customHeight="1">
      <c r="A41" s="34"/>
      <c r="B41" s="18"/>
      <c r="C41" s="71" t="s">
        <v>58</v>
      </c>
      <c r="D41" s="72"/>
      <c r="E41" s="41">
        <f>E42</f>
        <v>943378599</v>
      </c>
      <c r="F41" s="41">
        <f t="shared" si="0"/>
        <v>941502857</v>
      </c>
      <c r="G41" s="41">
        <f>G42</f>
        <v>1884881456</v>
      </c>
      <c r="H41" s="41">
        <f>H42</f>
        <v>782049114.6399996</v>
      </c>
      <c r="I41" s="41">
        <f>I42</f>
        <v>740557622.7</v>
      </c>
      <c r="J41" s="41">
        <f t="shared" si="1"/>
        <v>1102832341.3600004</v>
      </c>
      <c r="K41" s="10"/>
    </row>
    <row r="42" spans="1:11" ht="16.5" customHeight="1">
      <c r="A42" s="34">
        <v>6200</v>
      </c>
      <c r="B42" s="18"/>
      <c r="C42" s="10"/>
      <c r="D42" s="19" t="s">
        <v>59</v>
      </c>
      <c r="E42" s="39">
        <v>943378599</v>
      </c>
      <c r="F42" s="39">
        <f t="shared" si="0"/>
        <v>941502857</v>
      </c>
      <c r="G42" s="39">
        <v>1884881456</v>
      </c>
      <c r="H42" s="39">
        <v>782049114.6399996</v>
      </c>
      <c r="I42" s="39">
        <v>740557622.7</v>
      </c>
      <c r="J42" s="39">
        <f t="shared" si="1"/>
        <v>1102832341.3600004</v>
      </c>
      <c r="K42" s="10"/>
    </row>
    <row r="43" spans="1:11" ht="21.75" customHeight="1" thickBot="1">
      <c r="A43" s="35"/>
      <c r="B43" s="74" t="s">
        <v>7</v>
      </c>
      <c r="C43" s="75"/>
      <c r="D43" s="76"/>
      <c r="E43" s="40">
        <f>E41+E36+E33+E23+E16+E9</f>
        <v>398080993557</v>
      </c>
      <c r="F43" s="40">
        <f t="shared" si="0"/>
        <v>2248561044</v>
      </c>
      <c r="G43" s="40">
        <f>G41+G36+G33+G23+G16+G9</f>
        <v>400329554601</v>
      </c>
      <c r="H43" s="40">
        <f>H41+H36+H33+H23+H16+H9</f>
        <v>402326426502.9701</v>
      </c>
      <c r="I43" s="40">
        <f>I41+I36+I33+I23+I16+I9</f>
        <v>374363382141.98004</v>
      </c>
      <c r="J43" s="40">
        <f t="shared" si="1"/>
        <v>-1996871901.9700928</v>
      </c>
      <c r="K43" s="10"/>
    </row>
    <row r="44" spans="1:11" ht="19.5" customHeight="1">
      <c r="A44" s="35"/>
      <c r="B44" s="55" t="s">
        <v>8</v>
      </c>
      <c r="C44" s="55"/>
      <c r="D44" s="55"/>
      <c r="E44" s="55"/>
      <c r="F44" s="55"/>
      <c r="G44" s="55"/>
      <c r="H44" s="55"/>
      <c r="I44" s="55"/>
      <c r="J44" s="55"/>
      <c r="K44" s="10"/>
    </row>
    <row r="45" spans="1:11" ht="40.5" customHeight="1">
      <c r="A45" s="35"/>
      <c r="B45" s="10"/>
      <c r="C45" s="56" t="s">
        <v>69</v>
      </c>
      <c r="D45" s="56"/>
      <c r="E45" s="56"/>
      <c r="F45" s="56"/>
      <c r="G45" s="56"/>
      <c r="H45" s="56"/>
      <c r="I45" s="56"/>
      <c r="J45" s="56"/>
      <c r="K45" s="10"/>
    </row>
    <row r="46" spans="1:11" ht="30" customHeight="1">
      <c r="A46" s="35"/>
      <c r="B46" s="10"/>
      <c r="C46" s="10"/>
      <c r="D46" s="10"/>
      <c r="E46" s="10"/>
      <c r="F46" s="10"/>
      <c r="G46" s="10"/>
      <c r="H46" s="10"/>
      <c r="I46" s="10"/>
      <c r="J46" s="10"/>
      <c r="K46" s="10"/>
    </row>
  </sheetData>
  <sheetProtection/>
  <mergeCells count="14">
    <mergeCell ref="B44:J44"/>
    <mergeCell ref="C45:J45"/>
    <mergeCell ref="C16:D16"/>
    <mergeCell ref="C23:D23"/>
    <mergeCell ref="C33:D33"/>
    <mergeCell ref="C36:D36"/>
    <mergeCell ref="C41:D41"/>
    <mergeCell ref="B43:D43"/>
    <mergeCell ref="B2:J2"/>
    <mergeCell ref="B3:J3"/>
    <mergeCell ref="B4:J4"/>
    <mergeCell ref="B5:J5"/>
    <mergeCell ref="B7:D7"/>
    <mergeCell ref="C9:D9"/>
  </mergeCells>
  <printOptions/>
  <pageMargins left="0.3472222222222222" right="0.3472222222222222" top="0.4861111111111111" bottom="0.4166666666666667" header="0.5" footer="0.5"/>
  <pageSetup horizontalDpi="300" verticalDpi="300" orientation="landscape" pageOrder="overThenDown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SheetLayoutView="100" zoomScalePageLayoutView="0" workbookViewId="0" topLeftCell="A1">
      <selection activeCell="F6" sqref="F6"/>
    </sheetView>
  </sheetViews>
  <sheetFormatPr defaultColWidth="9.140625" defaultRowHeight="12.75"/>
  <cols>
    <col min="1" max="1" width="4.140625" style="11" customWidth="1"/>
    <col min="2" max="4" width="2.57421875" style="11" customWidth="1"/>
    <col min="5" max="5" width="44.140625" style="11" customWidth="1"/>
    <col min="6" max="11" width="17.00390625" style="11" customWidth="1"/>
    <col min="12" max="12" width="4.140625" style="11" customWidth="1"/>
    <col min="13" max="16384" width="9.140625" style="11" customWidth="1"/>
  </cols>
  <sheetData>
    <row r="1" spans="1:12" ht="34.5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2" customHeight="1">
      <c r="A2" s="10"/>
      <c r="B2" s="57" t="s">
        <v>9</v>
      </c>
      <c r="C2" s="58"/>
      <c r="D2" s="58"/>
      <c r="E2" s="58"/>
      <c r="F2" s="58"/>
      <c r="G2" s="58"/>
      <c r="H2" s="58"/>
      <c r="I2" s="58"/>
      <c r="J2" s="58"/>
      <c r="K2" s="59"/>
      <c r="L2" s="10"/>
    </row>
    <row r="3" spans="1:12" ht="12" customHeight="1">
      <c r="A3" s="10"/>
      <c r="B3" s="60" t="s">
        <v>72</v>
      </c>
      <c r="C3" s="61"/>
      <c r="D3" s="61"/>
      <c r="E3" s="61"/>
      <c r="F3" s="61"/>
      <c r="G3" s="61"/>
      <c r="H3" s="61"/>
      <c r="I3" s="61"/>
      <c r="J3" s="61"/>
      <c r="K3" s="62"/>
      <c r="L3" s="10"/>
    </row>
    <row r="4" spans="1:12" ht="12" customHeight="1">
      <c r="A4" s="10"/>
      <c r="B4" s="60" t="str">
        <f>EAEP_ADMIN!B4</f>
        <v>Del 1 de enero al 30 de septiembre de 2016</v>
      </c>
      <c r="C4" s="61"/>
      <c r="D4" s="61"/>
      <c r="E4" s="61"/>
      <c r="F4" s="61"/>
      <c r="G4" s="61"/>
      <c r="H4" s="61"/>
      <c r="I4" s="61"/>
      <c r="J4" s="61"/>
      <c r="K4" s="62"/>
      <c r="L4" s="10"/>
    </row>
    <row r="5" spans="1:12" ht="12" customHeight="1" thickBot="1">
      <c r="A5" s="10"/>
      <c r="B5" s="63" t="str">
        <f>EAEP_ADMIN!B5</f>
        <v>(pesos)</v>
      </c>
      <c r="C5" s="64"/>
      <c r="D5" s="64"/>
      <c r="E5" s="64"/>
      <c r="F5" s="64"/>
      <c r="G5" s="64"/>
      <c r="H5" s="64"/>
      <c r="I5" s="64"/>
      <c r="J5" s="64"/>
      <c r="K5" s="65"/>
      <c r="L5" s="10"/>
    </row>
    <row r="6" spans="1:12" ht="12" customHeight="1" thickBot="1">
      <c r="A6" s="10"/>
      <c r="B6" s="12"/>
      <c r="C6" s="12"/>
      <c r="D6" s="12"/>
      <c r="E6" s="12"/>
      <c r="F6" s="12"/>
      <c r="G6" s="12"/>
      <c r="H6" s="12"/>
      <c r="I6" s="12"/>
      <c r="J6" s="12"/>
      <c r="K6" s="12"/>
      <c r="L6" s="10"/>
    </row>
    <row r="7" spans="1:12" ht="39.75" customHeight="1">
      <c r="A7" s="10"/>
      <c r="B7" s="73" t="s">
        <v>10</v>
      </c>
      <c r="C7" s="73"/>
      <c r="D7" s="73"/>
      <c r="E7" s="73"/>
      <c r="F7" s="13" t="s">
        <v>11</v>
      </c>
      <c r="G7" s="13" t="s">
        <v>12</v>
      </c>
      <c r="H7" s="13" t="s">
        <v>13</v>
      </c>
      <c r="I7" s="13" t="s">
        <v>14</v>
      </c>
      <c r="J7" s="13" t="s">
        <v>15</v>
      </c>
      <c r="K7" s="13" t="s">
        <v>16</v>
      </c>
      <c r="L7" s="10"/>
    </row>
    <row r="8" spans="1:12" ht="15" customHeight="1">
      <c r="A8" s="10"/>
      <c r="B8" s="31"/>
      <c r="C8" s="32"/>
      <c r="D8" s="32"/>
      <c r="E8" s="33"/>
      <c r="F8" s="14" t="s">
        <v>0</v>
      </c>
      <c r="G8" s="14" t="s">
        <v>1</v>
      </c>
      <c r="H8" s="14" t="s">
        <v>2</v>
      </c>
      <c r="I8" s="14" t="s">
        <v>3</v>
      </c>
      <c r="J8" s="14" t="s">
        <v>4</v>
      </c>
      <c r="K8" s="14" t="s">
        <v>5</v>
      </c>
      <c r="L8" s="10"/>
    </row>
    <row r="9" spans="1:12" ht="16.5" customHeight="1">
      <c r="A9" s="10"/>
      <c r="B9" s="18"/>
      <c r="C9" s="71" t="s">
        <v>60</v>
      </c>
      <c r="D9" s="71"/>
      <c r="E9" s="72"/>
      <c r="F9" s="41">
        <f>F10+F13+F17</f>
        <v>398080993557</v>
      </c>
      <c r="G9" s="41">
        <f>H9-F9</f>
        <v>2248561044</v>
      </c>
      <c r="H9" s="41">
        <f>H10+H13+H17</f>
        <v>400329554601</v>
      </c>
      <c r="I9" s="41">
        <f>I10+I13+I17</f>
        <v>402326426502.97046</v>
      </c>
      <c r="J9" s="41">
        <f>J10+J13+J17</f>
        <v>374363382141.98</v>
      </c>
      <c r="K9" s="41">
        <f>H9-I9</f>
        <v>-1996871901.970459</v>
      </c>
      <c r="L9" s="10"/>
    </row>
    <row r="10" spans="1:12" ht="16.5" customHeight="1">
      <c r="A10" s="10"/>
      <c r="B10" s="18"/>
      <c r="C10" s="10"/>
      <c r="D10" s="71" t="s">
        <v>61</v>
      </c>
      <c r="E10" s="72"/>
      <c r="F10" s="41">
        <f>F11+F12</f>
        <v>150024153480</v>
      </c>
      <c r="G10" s="41">
        <f aca="true" t="shared" si="0" ref="G10:G19">H10-F10</f>
        <v>713666050</v>
      </c>
      <c r="H10" s="41">
        <f>H11+H12</f>
        <v>150737819530</v>
      </c>
      <c r="I10" s="41">
        <f>I11+I12</f>
        <v>146100805649.16052</v>
      </c>
      <c r="J10" s="41">
        <f>J11+J12</f>
        <v>137223866803.05997</v>
      </c>
      <c r="K10" s="41">
        <f aca="true" t="shared" si="1" ref="K10:K19">H10-I10</f>
        <v>4637013880.839478</v>
      </c>
      <c r="L10" s="10"/>
    </row>
    <row r="11" spans="1:12" ht="16.5" customHeight="1">
      <c r="A11" s="10"/>
      <c r="B11" s="18"/>
      <c r="C11" s="10"/>
      <c r="D11" s="10"/>
      <c r="E11" s="19" t="s">
        <v>62</v>
      </c>
      <c r="F11" s="39">
        <v>146559345746</v>
      </c>
      <c r="G11" s="39">
        <f t="shared" si="0"/>
        <v>-496303672</v>
      </c>
      <c r="H11" s="39">
        <v>146063042074</v>
      </c>
      <c r="I11" s="39">
        <v>144711893003.6805</v>
      </c>
      <c r="J11" s="39">
        <v>136132766459.27997</v>
      </c>
      <c r="K11" s="39">
        <f t="shared" si="1"/>
        <v>1351149070.3194885</v>
      </c>
      <c r="L11" s="10"/>
    </row>
    <row r="12" spans="1:12" ht="16.5" customHeight="1">
      <c r="A12" s="10"/>
      <c r="B12" s="18"/>
      <c r="C12" s="10"/>
      <c r="D12" s="10"/>
      <c r="E12" s="19" t="s">
        <v>63</v>
      </c>
      <c r="F12" s="39">
        <v>3464807734</v>
      </c>
      <c r="G12" s="39">
        <f t="shared" si="0"/>
        <v>1209969722</v>
      </c>
      <c r="H12" s="39">
        <v>4674777456</v>
      </c>
      <c r="I12" s="39">
        <v>1388912645.479999</v>
      </c>
      <c r="J12" s="39">
        <v>1091100343.7800002</v>
      </c>
      <c r="K12" s="39">
        <f t="shared" si="1"/>
        <v>3285864810.520001</v>
      </c>
      <c r="L12" s="10"/>
    </row>
    <row r="13" spans="1:12" ht="16.5" customHeight="1">
      <c r="A13" s="10"/>
      <c r="B13" s="18"/>
      <c r="C13" s="10"/>
      <c r="D13" s="71" t="s">
        <v>64</v>
      </c>
      <c r="E13" s="72"/>
      <c r="F13" s="41">
        <f>F14+F15+F16</f>
        <v>27757136322</v>
      </c>
      <c r="G13" s="41">
        <f t="shared" si="0"/>
        <v>-312105006</v>
      </c>
      <c r="H13" s="41">
        <f>H14+H15+H16</f>
        <v>27445031316</v>
      </c>
      <c r="I13" s="41">
        <f>I14+I15+I16</f>
        <v>38294882124.76995</v>
      </c>
      <c r="J13" s="41">
        <f>J14+J15+J16</f>
        <v>21434330934.809967</v>
      </c>
      <c r="K13" s="41">
        <f t="shared" si="1"/>
        <v>-10849850808.76995</v>
      </c>
      <c r="L13" s="10"/>
    </row>
    <row r="14" spans="1:12" ht="30">
      <c r="A14" s="10"/>
      <c r="B14" s="18"/>
      <c r="C14" s="10"/>
      <c r="D14" s="10"/>
      <c r="E14" s="19" t="s">
        <v>65</v>
      </c>
      <c r="F14" s="39">
        <v>33033833026</v>
      </c>
      <c r="G14" s="39">
        <f t="shared" si="0"/>
        <v>-283170690</v>
      </c>
      <c r="H14" s="39">
        <v>32750662336</v>
      </c>
      <c r="I14" s="39">
        <v>38064984110.21995</v>
      </c>
      <c r="J14" s="39">
        <v>29115080522.079967</v>
      </c>
      <c r="K14" s="39">
        <f t="shared" si="1"/>
        <v>-5314321774.219948</v>
      </c>
      <c r="L14" s="10"/>
    </row>
    <row r="15" spans="1:12" ht="30">
      <c r="A15" s="10"/>
      <c r="B15" s="18"/>
      <c r="C15" s="10"/>
      <c r="D15" s="10"/>
      <c r="E15" s="19" t="s">
        <v>66</v>
      </c>
      <c r="F15" s="39">
        <v>254922901</v>
      </c>
      <c r="G15" s="39">
        <f t="shared" si="0"/>
        <v>-28934316</v>
      </c>
      <c r="H15" s="39">
        <v>225988585</v>
      </c>
      <c r="I15" s="39">
        <v>229898014.55</v>
      </c>
      <c r="J15" s="39">
        <v>229898014.55</v>
      </c>
      <c r="K15" s="39">
        <f t="shared" si="1"/>
        <v>-3909429.550000012</v>
      </c>
      <c r="L15" s="10"/>
    </row>
    <row r="16" spans="1:12" ht="16.5" customHeight="1">
      <c r="A16" s="10"/>
      <c r="B16" s="18"/>
      <c r="C16" s="10"/>
      <c r="D16" s="10"/>
      <c r="E16" s="19" t="s">
        <v>67</v>
      </c>
      <c r="F16" s="39">
        <v>-5531619605</v>
      </c>
      <c r="G16" s="39">
        <f t="shared" si="0"/>
        <v>0</v>
      </c>
      <c r="H16" s="39">
        <v>-5531619605</v>
      </c>
      <c r="I16" s="39">
        <v>0</v>
      </c>
      <c r="J16" s="39">
        <v>-7910647601.820001</v>
      </c>
      <c r="K16" s="39">
        <f t="shared" si="1"/>
        <v>-5531619605</v>
      </c>
      <c r="L16" s="10"/>
    </row>
    <row r="17" spans="1:12" ht="16.5" customHeight="1">
      <c r="A17" s="10"/>
      <c r="B17" s="18"/>
      <c r="C17" s="10"/>
      <c r="D17" s="71" t="s">
        <v>68</v>
      </c>
      <c r="E17" s="72"/>
      <c r="F17" s="41">
        <f>F18</f>
        <v>220299703755</v>
      </c>
      <c r="G17" s="41">
        <f t="shared" si="0"/>
        <v>1847000000</v>
      </c>
      <c r="H17" s="41">
        <f>H18</f>
        <v>222146703755</v>
      </c>
      <c r="I17" s="41">
        <f>I18</f>
        <v>217930738729.04</v>
      </c>
      <c r="J17" s="41">
        <f>J18</f>
        <v>215705184404.11005</v>
      </c>
      <c r="K17" s="41">
        <f t="shared" si="1"/>
        <v>4215965025.9599915</v>
      </c>
      <c r="L17" s="10"/>
    </row>
    <row r="18" spans="1:12" ht="16.5" customHeight="1">
      <c r="A18" s="10"/>
      <c r="B18" s="20"/>
      <c r="C18" s="21"/>
      <c r="D18" s="21"/>
      <c r="E18" s="22" t="s">
        <v>52</v>
      </c>
      <c r="F18" s="39">
        <v>220299703755</v>
      </c>
      <c r="G18" s="39">
        <f t="shared" si="0"/>
        <v>1847000000</v>
      </c>
      <c r="H18" s="39">
        <v>222146703755</v>
      </c>
      <c r="I18" s="39">
        <v>217930738729.04</v>
      </c>
      <c r="J18" s="39">
        <v>215705184404.11005</v>
      </c>
      <c r="K18" s="39">
        <f t="shared" si="1"/>
        <v>4215965025.9599915</v>
      </c>
      <c r="L18" s="10"/>
    </row>
    <row r="19" spans="1:12" ht="21.75" customHeight="1" thickBot="1">
      <c r="A19" s="10"/>
      <c r="B19" s="68" t="s">
        <v>7</v>
      </c>
      <c r="C19" s="68"/>
      <c r="D19" s="68"/>
      <c r="E19" s="68"/>
      <c r="F19" s="40">
        <f>F9</f>
        <v>398080993557</v>
      </c>
      <c r="G19" s="40">
        <f t="shared" si="0"/>
        <v>2248561044</v>
      </c>
      <c r="H19" s="40">
        <f>H9</f>
        <v>400329554601</v>
      </c>
      <c r="I19" s="40">
        <f>I9</f>
        <v>402326426502.97046</v>
      </c>
      <c r="J19" s="40">
        <f>J9</f>
        <v>374363382141.98</v>
      </c>
      <c r="K19" s="40">
        <f t="shared" si="1"/>
        <v>-1996871901.970459</v>
      </c>
      <c r="L19" s="10"/>
    </row>
    <row r="20" spans="1:12" ht="15">
      <c r="A20" s="10"/>
      <c r="B20" s="55" t="s">
        <v>8</v>
      </c>
      <c r="C20" s="55"/>
      <c r="D20" s="55"/>
      <c r="E20" s="55"/>
      <c r="F20" s="55"/>
      <c r="G20" s="55"/>
      <c r="H20" s="55"/>
      <c r="I20" s="55"/>
      <c r="J20" s="55"/>
      <c r="K20" s="55"/>
      <c r="L20" s="10"/>
    </row>
    <row r="21" spans="1:12" ht="15">
      <c r="A21" s="10"/>
      <c r="B21" s="10"/>
      <c r="C21" s="56" t="s">
        <v>69</v>
      </c>
      <c r="D21" s="56"/>
      <c r="E21" s="56"/>
      <c r="F21" s="56"/>
      <c r="G21" s="56"/>
      <c r="H21" s="56"/>
      <c r="I21" s="56"/>
      <c r="J21" s="56"/>
      <c r="K21" s="56"/>
      <c r="L21" s="10"/>
    </row>
    <row r="22" spans="1:12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</sheetData>
  <sheetProtection/>
  <mergeCells count="12">
    <mergeCell ref="D10:E10"/>
    <mergeCell ref="D13:E13"/>
    <mergeCell ref="D17:E17"/>
    <mergeCell ref="B19:E19"/>
    <mergeCell ref="B20:K20"/>
    <mergeCell ref="C21:K21"/>
    <mergeCell ref="B2:K2"/>
    <mergeCell ref="B3:K3"/>
    <mergeCell ref="B4:K4"/>
    <mergeCell ref="B5:K5"/>
    <mergeCell ref="B7:E7"/>
    <mergeCell ref="C9:E9"/>
  </mergeCells>
  <printOptions/>
  <pageMargins left="0.35433070866141736" right="0.35433070866141736" top="0.4724409448818898" bottom="0.4330708661417323" header="0.5118110236220472" footer="0.5118110236220472"/>
  <pageSetup fitToHeight="1" fitToWidth="1" horizontalDpi="300" verticalDpi="300" orientation="landscape" pageOrder="overThenDown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Carolina Cervantes Caballero</dc:creator>
  <cp:keywords/>
  <dc:description/>
  <cp:lastModifiedBy>Esmeralda Guadalupe Solis Sanchez</cp:lastModifiedBy>
  <cp:lastPrinted>2019-10-18T17:40:10Z</cp:lastPrinted>
  <dcterms:created xsi:type="dcterms:W3CDTF">2019-10-18T21:50:42Z</dcterms:created>
  <dcterms:modified xsi:type="dcterms:W3CDTF">2019-12-04T19:54:37Z</dcterms:modified>
  <cp:category/>
  <cp:version/>
  <cp:contentType/>
  <cp:contentStatus/>
</cp:coreProperties>
</file>